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evidencias feb\"/>
    </mc:Choice>
  </mc:AlternateContent>
  <xr:revisionPtr revIDLastSave="0" documentId="8_{69E079D0-B6F6-43E5-9228-B5B895530C90}" xr6:coauthVersionLast="47" xr6:coauthVersionMax="47" xr10:uidLastSave="{00000000-0000-0000-0000-000000000000}"/>
  <bookViews>
    <workbookView xWindow="-120" yWindow="-120" windowWidth="29040" windowHeight="15840" tabRatio="933" xr2:uid="{784E5D24-0E0A-4A1C-AEDB-8C414D77F257}"/>
  </bookViews>
  <sheets>
    <sheet name="P3 Ejecucion Ingresos y Gas" sheetId="48" r:id="rId1"/>
  </sheets>
  <definedNames>
    <definedName name="_xlnm.Print_Area" localSheetId="0">'P3 Ejecucion Ingresos y Gas'!$A$1:$P$110</definedName>
    <definedName name="Interruptor" comment="Lista para selección de encendido y apagado parametros.">#REF!</definedName>
    <definedName name="Sexo">#REF!</definedName>
    <definedName name="Tabla17" localSheetId="0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48" l="1"/>
  <c r="O10" i="48" l="1"/>
  <c r="O86" i="48"/>
  <c r="N10" i="48"/>
  <c r="N86" i="48" l="1"/>
  <c r="K86" i="48" l="1"/>
  <c r="L10" i="48"/>
  <c r="K10" i="48"/>
  <c r="L86" i="48" l="1"/>
  <c r="I86" i="48" l="1"/>
  <c r="P9" i="48"/>
  <c r="P83" i="48"/>
  <c r="P82" i="48"/>
  <c r="P79" i="48"/>
  <c r="P85" i="48"/>
  <c r="P80" i="48"/>
  <c r="M86" i="48"/>
  <c r="J86" i="48"/>
  <c r="H86" i="48"/>
  <c r="F86" i="48"/>
  <c r="A85" i="48"/>
  <c r="A83" i="48"/>
  <c r="A82" i="48"/>
  <c r="A80" i="48"/>
  <c r="A79" i="48"/>
  <c r="A76" i="48"/>
  <c r="P76" i="48" s="1"/>
  <c r="A75" i="48"/>
  <c r="P75" i="48" s="1"/>
  <c r="A74" i="48"/>
  <c r="P74" i="48" s="1"/>
  <c r="A72" i="48"/>
  <c r="P72" i="48" s="1"/>
  <c r="A71" i="48"/>
  <c r="P71" i="48" s="1"/>
  <c r="A69" i="48"/>
  <c r="P69" i="48" s="1"/>
  <c r="A68" i="48"/>
  <c r="P68" i="48" s="1"/>
  <c r="A67" i="48"/>
  <c r="P67" i="48" s="1"/>
  <c r="A66" i="48"/>
  <c r="P66" i="48" s="1"/>
  <c r="A64" i="48"/>
  <c r="P64" i="48" s="1"/>
  <c r="A63" i="48"/>
  <c r="P63" i="48" s="1"/>
  <c r="A62" i="48"/>
  <c r="P62" i="48" s="1"/>
  <c r="A61" i="48"/>
  <c r="P61" i="48" s="1"/>
  <c r="A60" i="48"/>
  <c r="P60" i="48" s="1"/>
  <c r="A59" i="48"/>
  <c r="P59" i="48" s="1"/>
  <c r="A58" i="48"/>
  <c r="P58" i="48" s="1"/>
  <c r="A57" i="48"/>
  <c r="P57" i="48" s="1"/>
  <c r="A56" i="48"/>
  <c r="P56" i="48" s="1"/>
  <c r="A54" i="48"/>
  <c r="P54" i="48" s="1"/>
  <c r="A53" i="48"/>
  <c r="P53" i="48" s="1"/>
  <c r="A52" i="48"/>
  <c r="P52" i="48" s="1"/>
  <c r="A51" i="48"/>
  <c r="P51" i="48" s="1"/>
  <c r="A50" i="48"/>
  <c r="P50" i="48" s="1"/>
  <c r="A49" i="48"/>
  <c r="P49" i="48" s="1"/>
  <c r="A47" i="48"/>
  <c r="P47" i="48" s="1"/>
  <c r="A46" i="48"/>
  <c r="P46" i="48" s="1"/>
  <c r="A45" i="48"/>
  <c r="P45" i="48" s="1"/>
  <c r="A44" i="48"/>
  <c r="P44" i="48" s="1"/>
  <c r="A43" i="48"/>
  <c r="P43" i="48" s="1"/>
  <c r="A42" i="48"/>
  <c r="P42" i="48" s="1"/>
  <c r="A41" i="48"/>
  <c r="P41" i="48" s="1"/>
  <c r="A40" i="48"/>
  <c r="P40" i="48" s="1"/>
  <c r="A38" i="48"/>
  <c r="P38" i="48" s="1"/>
  <c r="A37" i="48"/>
  <c r="P37" i="48" s="1"/>
  <c r="A36" i="48"/>
  <c r="P36" i="48" s="1"/>
  <c r="A35" i="48"/>
  <c r="P35" i="48" s="1"/>
  <c r="A34" i="48"/>
  <c r="P34" i="48" s="1"/>
  <c r="A33" i="48"/>
  <c r="P33" i="48" s="1"/>
  <c r="A32" i="48"/>
  <c r="P32" i="48" s="1"/>
  <c r="A31" i="48"/>
  <c r="P31" i="48" s="1"/>
  <c r="A30" i="48"/>
  <c r="P30" i="48" s="1"/>
  <c r="A28" i="48"/>
  <c r="P28" i="48" s="1"/>
  <c r="A27" i="48"/>
  <c r="P27" i="48" s="1"/>
  <c r="A26" i="48"/>
  <c r="P26" i="48" s="1"/>
  <c r="A25" i="48"/>
  <c r="P25" i="48" s="1"/>
  <c r="A24" i="48"/>
  <c r="P24" i="48" s="1"/>
  <c r="A23" i="48"/>
  <c r="P23" i="48" s="1"/>
  <c r="A22" i="48"/>
  <c r="P22" i="48" s="1"/>
  <c r="A21" i="48"/>
  <c r="P21" i="48" s="1"/>
  <c r="A20" i="48"/>
  <c r="P20" i="48" s="1"/>
  <c r="A18" i="48"/>
  <c r="P18" i="48" s="1"/>
  <c r="A17" i="48"/>
  <c r="P17" i="48" s="1"/>
  <c r="A16" i="48"/>
  <c r="P16" i="48" s="1"/>
  <c r="A15" i="48"/>
  <c r="P15" i="48" s="1"/>
  <c r="A14" i="48"/>
  <c r="P14" i="48" s="1"/>
  <c r="M10" i="48"/>
  <c r="J10" i="48"/>
  <c r="I10" i="48"/>
  <c r="H10" i="48"/>
  <c r="G10" i="48"/>
  <c r="F10" i="48"/>
  <c r="R13" i="48" l="1"/>
  <c r="R39" i="48"/>
  <c r="R19" i="48"/>
  <c r="R48" i="48"/>
  <c r="R29" i="48"/>
  <c r="R55" i="48"/>
  <c r="R65" i="48"/>
  <c r="P10" i="48"/>
  <c r="G86" i="48"/>
  <c r="P86" i="48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<sst xmlns="http://schemas.openxmlformats.org/spreadsheetml/2006/main" count="102" uniqueCount="102">
  <si>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</si>
  <si>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</si>
  <si>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</si>
  <si>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</si>
  <si>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</si>
  <si>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</si>
  <si>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</si>
  <si>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</si>
  <si>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</si>
  <si>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</si>
  <si>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</si>
  <si>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</si>
  <si>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</si>
  <si>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</si>
  <si>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</si>
  <si>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</si>
  <si>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</si>
  <si>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</si>
  <si>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</si>
  <si>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</si>
  <si>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</si>
  <si>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</si>
  <si>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</si>
  <si>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</si>
  <si>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</si>
  <si>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</si>
  <si>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</si>
  <si>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</si>
  <si>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</si>
  <si>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</si>
  <si>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</si>
  <si>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</si>
  <si>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</si>
  <si>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</si>
  <si>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</si>
  <si>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</si>
  <si>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</si>
  <si>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</si>
  <si>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</si>
  <si>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</si>
  <si>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</si>
  <si>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</si>
  <si>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</si>
  <si>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</si>
  <si>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</si>
  <si>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</si>
  <si>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</si>
  <si>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</si>
  <si>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</si>
  <si>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</si>
  <si>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</si>
  <si>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</si>
  <si>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</si>
  <si>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</si>
  <si>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</si>
  <si>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</si>
  <si>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</si>
  <si>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</si>
  <si>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</si>
  <si>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</si>
  <si>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</si>
  <si>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</si>
  <si>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</si>
  <si>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</si>
  <si>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</si>
  <si>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</si>
  <si>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</si>
  <si>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</si>
  <si>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</si>
  <si>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</si>
  <si>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</si>
  <si>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</si>
  <si>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</si>
  <si>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</si>
  <si>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</si>
  <si>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Director Departamento Administrativo y Financiero</t>
  </si>
  <si>
    <t>TOTAL GASTOS Y APLICACIONES FINANCIERAS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</si>
  <si>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</si>
  <si>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</si>
  <si>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</si>
  <si>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</si>
  <si>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</si>
  <si>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</si>
  <si>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</si>
  <si>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</si>
  <si>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</si>
  <si>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</si>
  <si>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</si>
  <si>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</si>
  <si>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</si>
  <si>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</si>
  <si>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</si>
  <si>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</si>
  <si>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</si>
  <si>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</si>
  <si>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</si>
  <si>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</si>
  <si>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</si>
  <si>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</si>
  <si>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>Subdirectora Departamento Administrativo y Financiero</t>
  </si>
  <si>
    <t xml:space="preserve">Diciembre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</si>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</sst>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164" fontId="3" fillId="0" borderId="1" xfId="0" applyNumberFormat="1" applyFont="1" applyBorder="1"/>
    <xf numFmtId="164" fontId="3" fillId="0" borderId="0" xfId="0" applyNumberFormat="1" applyFont="1"/>
    <xf numFmtId="164" fontId="0" fillId="0" borderId="0" xfId="0" applyNumberFormat="1"/>
    <xf numFmtId="0" fontId="0" fillId="0" borderId="6" xfId="0" applyBorder="1"/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165" fontId="0" fillId="0" borderId="0" xfId="1" applyNumberFormat="1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Millares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dimension ref="A1:R116"/>
  <sheetViews>
    <sheetView showGridLines="0" tabSelected="1" zoomScale="85" zoomScaleNormal="85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Q1" sqref="Q1:S1048576"/>
    </sheetView>
  </sheetViews>
  <sheetFormatPr baseColWidth="10" defaultColWidth="11.42578125" defaultRowHeight="15" x14ac:dyDescent="0.25"/>
  <cols>
    <col min="1" max="1" width="7.140625" hidden="1" customWidth="1"/>
    <col min="2" max="2" width="5.7109375" hidden="1" customWidth="1"/>
    <col min="3" max="3" width="89.7109375" style="7" bestFit="1" customWidth="1"/>
    <col min="4" max="4" width="17.5703125" bestFit="1" customWidth="1"/>
    <col min="5" max="5" width="16.7109375" bestFit="1" customWidth="1"/>
    <col min="6" max="8" width="14.42578125" customWidth="1"/>
    <col min="9" max="9" width="14.42578125" style="11" customWidth="1"/>
    <col min="10" max="15" width="14.42578125" customWidth="1"/>
    <col min="16" max="16" width="20.140625" customWidth="1"/>
    <col min="17" max="17" width="0" hidden="1" customWidth="1"/>
    <col min="18" max="18" width="19.140625" style="21" hidden="1" customWidth="1"/>
    <col min="19" max="19" width="0" hidden="1" customWidth="1"/>
  </cols>
  <sheetData>
    <row r="1" spans="1:18" ht="28.5" x14ac:dyDescent="0.25">
      <c r="C1" s="30" t="s">
        <v>74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8" ht="15.75" x14ac:dyDescent="0.25">
      <c r="C2" s="32" t="s">
        <v>101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8" ht="15.75" x14ac:dyDescent="0.25">
      <c r="C3" s="34" t="s">
        <v>77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 ht="15.75" x14ac:dyDescent="0.25">
      <c r="C4" s="35" t="s">
        <v>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8" ht="14.1" customHeight="1" x14ac:dyDescent="0.25">
      <c r="C5" s="8" t="s">
        <v>1</v>
      </c>
      <c r="D5" s="5" t="s">
        <v>62</v>
      </c>
      <c r="E5" s="5" t="s">
        <v>63</v>
      </c>
      <c r="F5" s="5" t="s">
        <v>64</v>
      </c>
      <c r="G5" s="5" t="s">
        <v>65</v>
      </c>
      <c r="H5" s="6" t="s">
        <v>66</v>
      </c>
      <c r="I5" s="18" t="s">
        <v>67</v>
      </c>
      <c r="J5" s="6" t="s">
        <v>68</v>
      </c>
      <c r="K5" s="5" t="s">
        <v>69</v>
      </c>
      <c r="L5" s="5" t="s">
        <v>70</v>
      </c>
      <c r="M5" s="5" t="s">
        <v>71</v>
      </c>
      <c r="N5" s="5" t="s">
        <v>72</v>
      </c>
      <c r="O5" s="5" t="s">
        <v>100</v>
      </c>
      <c r="P5" s="5" t="s">
        <v>73</v>
      </c>
    </row>
    <row r="6" spans="1:18" ht="14.1" customHeight="1" x14ac:dyDescent="0.25">
      <c r="C6" s="23" t="s">
        <v>93</v>
      </c>
      <c r="D6" s="1"/>
      <c r="E6" s="1"/>
      <c r="F6" s="1"/>
      <c r="G6" s="1"/>
      <c r="H6" s="1"/>
      <c r="I6" s="13"/>
      <c r="J6" s="1"/>
      <c r="K6" s="1"/>
      <c r="L6" s="1"/>
      <c r="M6" s="1"/>
      <c r="N6" s="1"/>
      <c r="O6" s="1"/>
      <c r="P6" s="1"/>
    </row>
    <row r="7" spans="1:18" ht="14.1" customHeight="1" x14ac:dyDescent="0.25">
      <c r="C7" s="24" t="s">
        <v>94</v>
      </c>
      <c r="D7" s="2"/>
      <c r="E7" s="2"/>
      <c r="F7" s="2"/>
      <c r="G7" s="2"/>
      <c r="H7" s="2"/>
      <c r="I7" s="12"/>
      <c r="J7" s="2"/>
      <c r="K7" s="2"/>
      <c r="L7" s="2"/>
      <c r="M7" s="2"/>
      <c r="N7" s="2"/>
      <c r="O7" s="2"/>
      <c r="P7" s="2"/>
    </row>
    <row r="8" spans="1:18" ht="14.1" customHeight="1" x14ac:dyDescent="0.25">
      <c r="A8">
        <v>151</v>
      </c>
      <c r="C8" s="25" t="s">
        <v>95</v>
      </c>
      <c r="D8" s="11">
        <v>543134232</v>
      </c>
      <c r="E8" s="11">
        <v>543134232</v>
      </c>
      <c r="F8" s="22"/>
      <c r="G8" s="3"/>
      <c r="H8" s="3"/>
      <c r="J8" s="3"/>
      <c r="K8" s="3"/>
      <c r="L8" s="3"/>
      <c r="M8" s="10"/>
      <c r="N8" s="17"/>
      <c r="O8" s="17"/>
      <c r="P8" s="10">
        <f>+SUM(D8:O8)</f>
        <v>1086268464</v>
      </c>
    </row>
    <row r="9" spans="1:18" ht="14.1" customHeight="1" x14ac:dyDescent="0.25">
      <c r="A9">
        <v>164</v>
      </c>
      <c r="C9" s="25" t="s">
        <v>96</v>
      </c>
      <c r="D9" s="11">
        <v>52423096</v>
      </c>
      <c r="E9" s="10">
        <v>82201842</v>
      </c>
      <c r="F9" s="10"/>
      <c r="G9" s="10"/>
      <c r="H9" s="10"/>
      <c r="I9" s="17"/>
      <c r="J9" s="10"/>
      <c r="K9" s="10"/>
      <c r="L9" s="10"/>
      <c r="M9" s="10"/>
      <c r="N9" s="17"/>
      <c r="O9" s="17"/>
      <c r="P9" s="10">
        <f t="shared" ref="P9:P10" si="0">+SUM(D9:O9)</f>
        <v>134624938</v>
      </c>
    </row>
    <row r="10" spans="1:18" ht="14.1" customHeight="1" x14ac:dyDescent="0.25">
      <c r="C10" s="9" t="s">
        <v>97</v>
      </c>
      <c r="D10" s="14">
        <v>595557328</v>
      </c>
      <c r="E10" s="14">
        <v>625336074</v>
      </c>
      <c r="F10" s="14">
        <f t="shared" ref="F10:M10" si="1">SUM(F8:F9)</f>
        <v>0</v>
      </c>
      <c r="G10" s="14">
        <f t="shared" si="1"/>
        <v>0</v>
      </c>
      <c r="H10" s="14">
        <f t="shared" si="1"/>
        <v>0</v>
      </c>
      <c r="I10" s="14">
        <f t="shared" si="1"/>
        <v>0</v>
      </c>
      <c r="J10" s="14">
        <f t="shared" si="1"/>
        <v>0</v>
      </c>
      <c r="K10" s="14">
        <f t="shared" ref="K10:L10" si="2">SUM(K8:K9)</f>
        <v>0</v>
      </c>
      <c r="L10" s="14">
        <f t="shared" si="2"/>
        <v>0</v>
      </c>
      <c r="M10" s="14">
        <f t="shared" si="1"/>
        <v>0</v>
      </c>
      <c r="N10" s="14">
        <f t="shared" ref="N10:O10" si="3">SUM(N8:N9)</f>
        <v>0</v>
      </c>
      <c r="O10" s="14">
        <f t="shared" si="3"/>
        <v>0</v>
      </c>
      <c r="P10" s="14">
        <f t="shared" si="0"/>
        <v>1220893402</v>
      </c>
    </row>
    <row r="11" spans="1:18" ht="6.95" customHeight="1" x14ac:dyDescent="0.25">
      <c r="C11" s="2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8" ht="14.1" customHeight="1" x14ac:dyDescent="0.25">
      <c r="C12" s="23" t="s">
        <v>2</v>
      </c>
      <c r="D12" s="1"/>
      <c r="E12" s="1"/>
      <c r="F12" s="1"/>
      <c r="G12" s="1"/>
      <c r="H12" s="1"/>
      <c r="I12" s="13"/>
      <c r="J12" s="1"/>
      <c r="K12" s="1"/>
      <c r="L12" s="1"/>
      <c r="M12" s="1"/>
      <c r="N12" s="1"/>
      <c r="O12" s="1"/>
      <c r="P12" s="1"/>
    </row>
    <row r="13" spans="1:18" ht="14.1" customHeight="1" x14ac:dyDescent="0.25">
      <c r="C13" s="24" t="s">
        <v>3</v>
      </c>
      <c r="P13" s="12"/>
      <c r="R13" s="27">
        <f>SUM(P14:P18)</f>
        <v>278546040.12999994</v>
      </c>
    </row>
    <row r="14" spans="1:18" ht="14.1" customHeight="1" x14ac:dyDescent="0.25">
      <c r="A14">
        <f>(LEFT($C14,1)&amp;MID($C14,3,1)&amp;MID($C14,5,1))*1</f>
        <v>211</v>
      </c>
      <c r="C14" s="25" t="s">
        <v>4</v>
      </c>
      <c r="D14" s="11">
        <v>104324310.01000001</v>
      </c>
      <c r="E14" s="10">
        <v>111168495.97999997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>
        <f t="shared" ref="P14:P18" si="4">+SUM(D14:O14)</f>
        <v>215492805.98999998</v>
      </c>
    </row>
    <row r="15" spans="1:18" ht="14.1" customHeight="1" x14ac:dyDescent="0.25">
      <c r="A15">
        <f>(LEFT($C15,1)&amp;MID($C15,3,1)&amp;MID($C15,5,1))*1</f>
        <v>212</v>
      </c>
      <c r="C15" s="25" t="s">
        <v>5</v>
      </c>
      <c r="D15" s="11">
        <v>14789421.479999999</v>
      </c>
      <c r="E15" s="10">
        <v>16373024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4"/>
        <v>31162445.479999997</v>
      </c>
    </row>
    <row r="16" spans="1:18" ht="14.1" customHeight="1" x14ac:dyDescent="0.25">
      <c r="A16">
        <f>(LEFT($C16,1)&amp;MID($C16,3,1)&amp;MID($C16,5,1))*1</f>
        <v>213</v>
      </c>
      <c r="C16" s="25" t="s">
        <v>6</v>
      </c>
      <c r="D16" s="11">
        <v>1658600.5499999998</v>
      </c>
      <c r="E16" s="10">
        <v>1658600.5499999998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>
        <f t="shared" si="4"/>
        <v>3317201.0999999996</v>
      </c>
      <c r="Q16" s="4"/>
    </row>
    <row r="17" spans="1:18" ht="14.1" customHeight="1" x14ac:dyDescent="0.25">
      <c r="A17">
        <f>(LEFT($C17,1)&amp;MID($C17,3,1)&amp;MID($C17,5,1))*1</f>
        <v>214</v>
      </c>
      <c r="C17" s="25" t="s">
        <v>7</v>
      </c>
      <c r="D17" s="11">
        <v>580030.82999999996</v>
      </c>
      <c r="E17" s="10">
        <v>531687.96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f t="shared" si="4"/>
        <v>1111718.79</v>
      </c>
    </row>
    <row r="18" spans="1:18" ht="14.1" customHeight="1" x14ac:dyDescent="0.25">
      <c r="A18">
        <f>(LEFT($C18,1)&amp;MID($C18,3,1)&amp;MID($C18,5,1))*1</f>
        <v>215</v>
      </c>
      <c r="C18" s="25" t="s">
        <v>8</v>
      </c>
      <c r="D18" s="11">
        <v>13350768.750000002</v>
      </c>
      <c r="E18" s="10">
        <v>14111100.02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4"/>
        <v>27461868.770000003</v>
      </c>
    </row>
    <row r="19" spans="1:18" ht="14.1" customHeight="1" x14ac:dyDescent="0.25">
      <c r="C19" s="24" t="s">
        <v>9</v>
      </c>
      <c r="D19" s="10"/>
      <c r="E19" s="10">
        <v>0</v>
      </c>
      <c r="F19" s="10"/>
      <c r="I19"/>
      <c r="P19" s="12"/>
      <c r="R19" s="27">
        <f>SUM(P20:P28)</f>
        <v>71360287.780000001</v>
      </c>
    </row>
    <row r="20" spans="1:18" ht="14.1" customHeight="1" x14ac:dyDescent="0.25">
      <c r="A20">
        <f t="shared" ref="A20:A28" si="5">(LEFT($C20,1)&amp;MID($C20,3,1)&amp;MID($C20,5,1))*1</f>
        <v>221</v>
      </c>
      <c r="C20" s="25" t="s">
        <v>10</v>
      </c>
      <c r="D20" s="11">
        <v>1694440.2099999997</v>
      </c>
      <c r="E20" s="10">
        <v>3301028.11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>
        <f t="shared" ref="P20:P28" si="6">+SUM(D20:O20)</f>
        <v>4995468.3199999994</v>
      </c>
    </row>
    <row r="21" spans="1:18" ht="14.1" customHeight="1" x14ac:dyDescent="0.25">
      <c r="A21">
        <f t="shared" si="5"/>
        <v>222</v>
      </c>
      <c r="C21" s="25" t="s">
        <v>11</v>
      </c>
      <c r="D21" s="11">
        <v>3187448</v>
      </c>
      <c r="E21" s="10">
        <v>1204800.06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>
        <f t="shared" si="6"/>
        <v>4392248.0600000005</v>
      </c>
    </row>
    <row r="22" spans="1:18" ht="14.1" customHeight="1" x14ac:dyDescent="0.25">
      <c r="A22">
        <f t="shared" si="5"/>
        <v>223</v>
      </c>
      <c r="C22" s="25" t="s">
        <v>12</v>
      </c>
      <c r="D22" s="11">
        <v>732331.91999999993</v>
      </c>
      <c r="E22" s="10">
        <v>3818699.8000000003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f t="shared" si="6"/>
        <v>4551031.7200000007</v>
      </c>
    </row>
    <row r="23" spans="1:18" ht="14.1" customHeight="1" x14ac:dyDescent="0.25">
      <c r="A23">
        <f t="shared" si="5"/>
        <v>224</v>
      </c>
      <c r="C23" s="25" t="s">
        <v>13</v>
      </c>
      <c r="D23" s="11">
        <v>31855</v>
      </c>
      <c r="E23" s="10">
        <v>175860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6"/>
        <v>207715</v>
      </c>
    </row>
    <row r="24" spans="1:18" ht="14.1" customHeight="1" x14ac:dyDescent="0.25">
      <c r="A24">
        <f t="shared" si="5"/>
        <v>225</v>
      </c>
      <c r="C24" s="25" t="s">
        <v>14</v>
      </c>
      <c r="D24" s="11">
        <v>2785922.98</v>
      </c>
      <c r="E24" s="10">
        <v>1328220.5900000001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f t="shared" si="6"/>
        <v>4114143.5700000003</v>
      </c>
    </row>
    <row r="25" spans="1:18" ht="14.1" customHeight="1" x14ac:dyDescent="0.25">
      <c r="A25">
        <f t="shared" si="5"/>
        <v>226</v>
      </c>
      <c r="C25" s="25" t="s">
        <v>15</v>
      </c>
      <c r="D25" s="11">
        <v>5158453.54</v>
      </c>
      <c r="E25" s="10">
        <v>5075917.68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>
        <f t="shared" si="6"/>
        <v>10234371.219999999</v>
      </c>
    </row>
    <row r="26" spans="1:18" ht="14.1" customHeight="1" x14ac:dyDescent="0.25">
      <c r="A26">
        <f t="shared" si="5"/>
        <v>227</v>
      </c>
      <c r="C26" s="25" t="s">
        <v>16</v>
      </c>
      <c r="D26" s="11">
        <v>2358762.9700000002</v>
      </c>
      <c r="E26" s="10">
        <v>228013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6"/>
        <v>2586775.9700000002</v>
      </c>
    </row>
    <row r="27" spans="1:18" ht="14.1" customHeight="1" x14ac:dyDescent="0.25">
      <c r="A27">
        <f t="shared" si="5"/>
        <v>228</v>
      </c>
      <c r="C27" s="25" t="s">
        <v>17</v>
      </c>
      <c r="D27" s="11">
        <v>13428561.48</v>
      </c>
      <c r="E27" s="10">
        <v>25961527.989999998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6"/>
        <v>39390089.469999999</v>
      </c>
    </row>
    <row r="28" spans="1:18" ht="14.1" customHeight="1" x14ac:dyDescent="0.25">
      <c r="A28">
        <f t="shared" si="5"/>
        <v>229</v>
      </c>
      <c r="C28" s="25" t="s">
        <v>18</v>
      </c>
      <c r="D28" s="11">
        <v>572842.19999999995</v>
      </c>
      <c r="E28" s="10">
        <v>315602.25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>
        <f t="shared" si="6"/>
        <v>888444.45</v>
      </c>
    </row>
    <row r="29" spans="1:18" ht="14.1" customHeight="1" x14ac:dyDescent="0.25">
      <c r="C29" s="24" t="s">
        <v>19</v>
      </c>
      <c r="D29" s="10"/>
      <c r="E29" s="10">
        <v>0</v>
      </c>
      <c r="F29" s="10"/>
      <c r="I29"/>
      <c r="P29" s="12"/>
      <c r="R29" s="27">
        <f>SUM(P30:P38)</f>
        <v>4610822.63</v>
      </c>
    </row>
    <row r="30" spans="1:18" ht="14.1" customHeight="1" x14ac:dyDescent="0.25">
      <c r="A30">
        <f t="shared" ref="A30:A38" si="7">(LEFT($C30,1)&amp;MID($C30,3,1)&amp;MID($C30,5,1))*1</f>
        <v>231</v>
      </c>
      <c r="C30" s="25" t="s">
        <v>20</v>
      </c>
      <c r="D30" s="11">
        <v>690174.95</v>
      </c>
      <c r="E30" s="10">
        <v>573335.00999999989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>
        <f t="shared" ref="P30:P47" si="8">+SUM(D30:O30)</f>
        <v>1263509.96</v>
      </c>
    </row>
    <row r="31" spans="1:18" ht="14.1" customHeight="1" x14ac:dyDescent="0.25">
      <c r="A31">
        <f t="shared" si="7"/>
        <v>232</v>
      </c>
      <c r="C31" s="25" t="s">
        <v>21</v>
      </c>
      <c r="D31" s="11">
        <v>4125</v>
      </c>
      <c r="E31" s="10">
        <v>4800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>
        <f t="shared" si="8"/>
        <v>8925</v>
      </c>
    </row>
    <row r="32" spans="1:18" ht="14.1" customHeight="1" x14ac:dyDescent="0.25">
      <c r="A32">
        <f t="shared" si="7"/>
        <v>233</v>
      </c>
      <c r="C32" s="25" t="s">
        <v>22</v>
      </c>
      <c r="D32" s="11">
        <v>183000</v>
      </c>
      <c r="E32" s="10">
        <v>65100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>
        <f t="shared" si="8"/>
        <v>248100</v>
      </c>
    </row>
    <row r="33" spans="1:18" ht="14.1" customHeight="1" x14ac:dyDescent="0.25">
      <c r="A33">
        <f t="shared" si="7"/>
        <v>234</v>
      </c>
      <c r="C33" s="25" t="s">
        <v>23</v>
      </c>
      <c r="D33" s="11">
        <v>0</v>
      </c>
      <c r="E33" s="10">
        <v>1165.1500000000001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>
        <f t="shared" si="8"/>
        <v>1165.1500000000001</v>
      </c>
    </row>
    <row r="34" spans="1:18" ht="14.1" customHeight="1" x14ac:dyDescent="0.25">
      <c r="A34">
        <f t="shared" si="7"/>
        <v>235</v>
      </c>
      <c r="C34" s="25" t="s">
        <v>24</v>
      </c>
      <c r="D34" s="11">
        <v>45060</v>
      </c>
      <c r="E34" s="10">
        <v>7500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>
        <f t="shared" si="8"/>
        <v>52560</v>
      </c>
    </row>
    <row r="35" spans="1:18" ht="14.1" customHeight="1" x14ac:dyDescent="0.25">
      <c r="A35">
        <f t="shared" si="7"/>
        <v>236</v>
      </c>
      <c r="C35" s="25" t="s">
        <v>25</v>
      </c>
      <c r="D35" s="11">
        <v>11914.61</v>
      </c>
      <c r="E35" s="10">
        <v>1504751.05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>
        <f t="shared" si="8"/>
        <v>1516665.6600000001</v>
      </c>
    </row>
    <row r="36" spans="1:18" ht="14.1" customHeight="1" x14ac:dyDescent="0.25">
      <c r="A36">
        <f t="shared" si="7"/>
        <v>237</v>
      </c>
      <c r="C36" s="25" t="s">
        <v>26</v>
      </c>
      <c r="D36" s="11">
        <v>322629.71000000002</v>
      </c>
      <c r="E36" s="10">
        <v>167772.08000000002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>
        <f t="shared" si="8"/>
        <v>490401.79000000004</v>
      </c>
    </row>
    <row r="37" spans="1:18" ht="14.1" customHeight="1" x14ac:dyDescent="0.25">
      <c r="A37">
        <f t="shared" si="7"/>
        <v>238</v>
      </c>
      <c r="C37" s="25" t="s">
        <v>27</v>
      </c>
      <c r="D37" s="11">
        <v>0</v>
      </c>
      <c r="E37" s="10">
        <v>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>
        <f t="shared" si="8"/>
        <v>0</v>
      </c>
    </row>
    <row r="38" spans="1:18" ht="14.1" customHeight="1" x14ac:dyDescent="0.25">
      <c r="A38">
        <f t="shared" si="7"/>
        <v>239</v>
      </c>
      <c r="C38" s="25" t="s">
        <v>28</v>
      </c>
      <c r="D38" s="11">
        <v>326550.90999999997</v>
      </c>
      <c r="E38" s="10">
        <v>702944.16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8"/>
        <v>1029495.0700000001</v>
      </c>
    </row>
    <row r="39" spans="1:18" ht="14.1" customHeight="1" x14ac:dyDescent="0.25">
      <c r="C39" s="24" t="s">
        <v>29</v>
      </c>
      <c r="D39" s="11"/>
      <c r="E39" s="10">
        <v>0</v>
      </c>
      <c r="F39" s="11"/>
      <c r="I39"/>
      <c r="P39" s="12"/>
      <c r="R39" s="27">
        <f>SUM(P40:P47)</f>
        <v>48513245.140000001</v>
      </c>
    </row>
    <row r="40" spans="1:18" ht="14.1" customHeight="1" x14ac:dyDescent="0.25">
      <c r="A40">
        <f t="shared" ref="A40:A47" si="9">(LEFT($C40,1)&amp;MID($C40,3,1)&amp;MID($C40,5,1))*1</f>
        <v>241</v>
      </c>
      <c r="C40" s="25" t="s">
        <v>30</v>
      </c>
      <c r="D40" s="11">
        <v>23819114.5</v>
      </c>
      <c r="E40" s="10">
        <v>24107146.140000001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8"/>
        <v>47926260.640000001</v>
      </c>
    </row>
    <row r="41" spans="1:18" ht="14.1" customHeight="1" x14ac:dyDescent="0.25">
      <c r="A41">
        <f t="shared" si="9"/>
        <v>242</v>
      </c>
      <c r="C41" s="25" t="s">
        <v>31</v>
      </c>
      <c r="D41" s="11">
        <v>0</v>
      </c>
      <c r="E41" s="10">
        <v>148000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>
        <f t="shared" si="8"/>
        <v>148000</v>
      </c>
    </row>
    <row r="42" spans="1:18" ht="14.1" customHeight="1" x14ac:dyDescent="0.25">
      <c r="A42">
        <f t="shared" si="9"/>
        <v>243</v>
      </c>
      <c r="C42" s="25" t="s">
        <v>32</v>
      </c>
      <c r="D42" s="11">
        <v>0</v>
      </c>
      <c r="E42" s="10">
        <v>0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>
        <f t="shared" si="8"/>
        <v>0</v>
      </c>
    </row>
    <row r="43" spans="1:18" ht="14.1" customHeight="1" x14ac:dyDescent="0.25">
      <c r="A43">
        <f t="shared" si="9"/>
        <v>244</v>
      </c>
      <c r="C43" s="25" t="s">
        <v>33</v>
      </c>
      <c r="D43" s="11">
        <v>0</v>
      </c>
      <c r="E43" s="10">
        <v>0</v>
      </c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>
        <f t="shared" si="8"/>
        <v>0</v>
      </c>
    </row>
    <row r="44" spans="1:18" ht="14.1" customHeight="1" x14ac:dyDescent="0.25">
      <c r="A44">
        <f t="shared" si="9"/>
        <v>245</v>
      </c>
      <c r="C44" s="25" t="s">
        <v>34</v>
      </c>
      <c r="D44" s="11">
        <v>0</v>
      </c>
      <c r="E44" s="10">
        <v>0</v>
      </c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>
        <f t="shared" si="8"/>
        <v>0</v>
      </c>
    </row>
    <row r="45" spans="1:18" ht="14.1" customHeight="1" x14ac:dyDescent="0.25">
      <c r="A45">
        <f t="shared" si="9"/>
        <v>246</v>
      </c>
      <c r="C45" s="25" t="s">
        <v>35</v>
      </c>
      <c r="D45" s="11">
        <v>0</v>
      </c>
      <c r="E45" s="10">
        <v>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>
        <f t="shared" si="8"/>
        <v>0</v>
      </c>
    </row>
    <row r="46" spans="1:18" ht="14.1" customHeight="1" x14ac:dyDescent="0.25">
      <c r="A46">
        <f t="shared" si="9"/>
        <v>247</v>
      </c>
      <c r="C46" s="25" t="s">
        <v>36</v>
      </c>
      <c r="D46" s="11">
        <v>438984.5</v>
      </c>
      <c r="E46" s="10">
        <v>0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>
        <f t="shared" si="8"/>
        <v>438984.5</v>
      </c>
    </row>
    <row r="47" spans="1:18" ht="14.1" customHeight="1" x14ac:dyDescent="0.25">
      <c r="A47">
        <f t="shared" si="9"/>
        <v>249</v>
      </c>
      <c r="C47" s="25" t="s">
        <v>37</v>
      </c>
      <c r="D47" s="11">
        <v>0</v>
      </c>
      <c r="E47" s="10">
        <v>0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>
        <f t="shared" si="8"/>
        <v>0</v>
      </c>
    </row>
    <row r="48" spans="1:18" ht="14.1" customHeight="1" x14ac:dyDescent="0.25">
      <c r="C48" s="24" t="s">
        <v>38</v>
      </c>
      <c r="D48" s="11"/>
      <c r="E48" s="10">
        <v>0</v>
      </c>
      <c r="F48" s="11"/>
      <c r="I48"/>
      <c r="P48" s="10"/>
      <c r="R48" s="27">
        <f>SUM(P49:P54)</f>
        <v>0</v>
      </c>
    </row>
    <row r="49" spans="1:18" ht="14.1" customHeight="1" x14ac:dyDescent="0.25">
      <c r="A49">
        <f t="shared" ref="A49:A54" si="10">(LEFT($C49,1)&amp;MID($C49,3,1)&amp;MID($C49,5,1))*1</f>
        <v>251</v>
      </c>
      <c r="C49" s="25" t="s">
        <v>39</v>
      </c>
      <c r="D49" s="11">
        <v>0</v>
      </c>
      <c r="E49" s="10">
        <v>0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>
        <f t="shared" ref="P49:P54" si="11">+SUM(D49:O49)</f>
        <v>0</v>
      </c>
    </row>
    <row r="50" spans="1:18" ht="14.1" customHeight="1" x14ac:dyDescent="0.25">
      <c r="A50">
        <f t="shared" si="10"/>
        <v>252</v>
      </c>
      <c r="C50" s="25" t="s">
        <v>40</v>
      </c>
      <c r="D50" s="11">
        <v>0</v>
      </c>
      <c r="E50" s="10">
        <v>0</v>
      </c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>
        <f t="shared" si="11"/>
        <v>0</v>
      </c>
    </row>
    <row r="51" spans="1:18" ht="14.1" customHeight="1" x14ac:dyDescent="0.25">
      <c r="A51">
        <f t="shared" si="10"/>
        <v>253</v>
      </c>
      <c r="C51" s="25" t="s">
        <v>41</v>
      </c>
      <c r="D51" s="11">
        <v>0</v>
      </c>
      <c r="E51" s="10">
        <v>0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>
        <f t="shared" si="11"/>
        <v>0</v>
      </c>
    </row>
    <row r="52" spans="1:18" ht="14.1" customHeight="1" x14ac:dyDescent="0.25">
      <c r="A52">
        <f t="shared" si="10"/>
        <v>254</v>
      </c>
      <c r="C52" s="25" t="s">
        <v>42</v>
      </c>
      <c r="D52" s="11">
        <v>0</v>
      </c>
      <c r="E52" s="10">
        <v>0</v>
      </c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>
        <f t="shared" si="11"/>
        <v>0</v>
      </c>
    </row>
    <row r="53" spans="1:18" ht="14.1" customHeight="1" x14ac:dyDescent="0.25">
      <c r="A53">
        <f t="shared" si="10"/>
        <v>256</v>
      </c>
      <c r="C53" s="25" t="s">
        <v>43</v>
      </c>
      <c r="D53" s="11">
        <v>0</v>
      </c>
      <c r="E53" s="10">
        <v>0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>
        <f t="shared" si="11"/>
        <v>0</v>
      </c>
    </row>
    <row r="54" spans="1:18" ht="14.1" customHeight="1" x14ac:dyDescent="0.25">
      <c r="A54">
        <f t="shared" si="10"/>
        <v>259</v>
      </c>
      <c r="C54" s="25" t="s">
        <v>44</v>
      </c>
      <c r="D54" s="11">
        <v>0</v>
      </c>
      <c r="E54" s="10">
        <v>0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>
        <f t="shared" si="11"/>
        <v>0</v>
      </c>
    </row>
    <row r="55" spans="1:18" ht="14.1" customHeight="1" x14ac:dyDescent="0.25">
      <c r="C55" s="24" t="s">
        <v>45</v>
      </c>
      <c r="D55" s="11"/>
      <c r="E55" s="10">
        <v>0</v>
      </c>
      <c r="F55" s="11"/>
      <c r="I55"/>
      <c r="P55" s="12"/>
      <c r="R55" s="27">
        <f>SUM(P56:P64)</f>
        <v>20450972.370000001</v>
      </c>
    </row>
    <row r="56" spans="1:18" ht="14.1" customHeight="1" x14ac:dyDescent="0.25">
      <c r="A56">
        <f t="shared" ref="A56:A64" si="12">(LEFT($C56,1)&amp;MID($C56,3,1)&amp;MID($C56,5,1))*1</f>
        <v>261</v>
      </c>
      <c r="C56" s="25" t="s">
        <v>46</v>
      </c>
      <c r="D56" s="11">
        <v>110870</v>
      </c>
      <c r="E56" s="10">
        <v>1659560.37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>
        <f t="shared" ref="P56:P69" si="13">+SUM(D56:O56)</f>
        <v>1770430.37</v>
      </c>
    </row>
    <row r="57" spans="1:18" ht="14.1" customHeight="1" x14ac:dyDescent="0.25">
      <c r="A57">
        <f t="shared" si="12"/>
        <v>262</v>
      </c>
      <c r="C57" s="25" t="s">
        <v>47</v>
      </c>
      <c r="D57" s="11">
        <v>0</v>
      </c>
      <c r="E57" s="10">
        <v>0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>
        <f t="shared" si="13"/>
        <v>0</v>
      </c>
    </row>
    <row r="58" spans="1:18" ht="14.1" customHeight="1" x14ac:dyDescent="0.25">
      <c r="A58">
        <f t="shared" si="12"/>
        <v>263</v>
      </c>
      <c r="C58" s="25" t="s">
        <v>48</v>
      </c>
      <c r="D58" s="11">
        <v>0</v>
      </c>
      <c r="E58" s="10">
        <v>0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>
        <f t="shared" si="13"/>
        <v>0</v>
      </c>
    </row>
    <row r="59" spans="1:18" ht="14.1" customHeight="1" x14ac:dyDescent="0.25">
      <c r="A59">
        <f t="shared" si="12"/>
        <v>264</v>
      </c>
      <c r="C59" s="25" t="s">
        <v>49</v>
      </c>
      <c r="D59" s="11">
        <v>0</v>
      </c>
      <c r="E59" s="10">
        <v>0</v>
      </c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>
        <f t="shared" si="13"/>
        <v>0</v>
      </c>
    </row>
    <row r="60" spans="1:18" ht="14.1" customHeight="1" x14ac:dyDescent="0.25">
      <c r="A60">
        <f t="shared" si="12"/>
        <v>265</v>
      </c>
      <c r="C60" s="25" t="s">
        <v>50</v>
      </c>
      <c r="D60" s="11">
        <v>35190</v>
      </c>
      <c r="E60" s="10">
        <v>5930135.8499999996</v>
      </c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>
        <f t="shared" si="13"/>
        <v>5965325.8499999996</v>
      </c>
    </row>
    <row r="61" spans="1:18" ht="14.1" customHeight="1" x14ac:dyDescent="0.25">
      <c r="A61">
        <f t="shared" si="12"/>
        <v>266</v>
      </c>
      <c r="C61" s="25" t="s">
        <v>51</v>
      </c>
      <c r="D61" s="11">
        <v>0</v>
      </c>
      <c r="E61" s="10">
        <v>4533476.01</v>
      </c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>
        <f t="shared" si="13"/>
        <v>4533476.01</v>
      </c>
    </row>
    <row r="62" spans="1:18" ht="14.1" customHeight="1" x14ac:dyDescent="0.25">
      <c r="A62">
        <f t="shared" si="12"/>
        <v>267</v>
      </c>
      <c r="C62" s="25" t="s">
        <v>52</v>
      </c>
      <c r="D62" s="11">
        <v>0</v>
      </c>
      <c r="E62" s="10">
        <v>0</v>
      </c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>
        <f t="shared" si="13"/>
        <v>0</v>
      </c>
    </row>
    <row r="63" spans="1:18" ht="14.1" customHeight="1" x14ac:dyDescent="0.25">
      <c r="A63">
        <f t="shared" si="12"/>
        <v>268</v>
      </c>
      <c r="C63" s="25" t="s">
        <v>53</v>
      </c>
      <c r="D63" s="11">
        <v>828249.21</v>
      </c>
      <c r="E63" s="10">
        <v>7353490.9300000006</v>
      </c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>
        <f t="shared" si="13"/>
        <v>8181740.1400000006</v>
      </c>
    </row>
    <row r="64" spans="1:18" ht="14.1" customHeight="1" x14ac:dyDescent="0.25">
      <c r="A64">
        <f t="shared" si="12"/>
        <v>269</v>
      </c>
      <c r="C64" s="25" t="s">
        <v>54</v>
      </c>
      <c r="D64" s="11">
        <v>0</v>
      </c>
      <c r="E64" s="10">
        <v>0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>
        <f t="shared" si="13"/>
        <v>0</v>
      </c>
    </row>
    <row r="65" spans="1:18" ht="14.1" customHeight="1" x14ac:dyDescent="0.25">
      <c r="C65" s="24" t="s">
        <v>55</v>
      </c>
      <c r="D65" s="11"/>
      <c r="E65" s="10">
        <v>0</v>
      </c>
      <c r="F65" s="11"/>
      <c r="I65"/>
      <c r="P65" s="12"/>
      <c r="R65" s="27">
        <f>SUM(P66:P69)</f>
        <v>19992808.289999999</v>
      </c>
    </row>
    <row r="66" spans="1:18" ht="14.1" customHeight="1" x14ac:dyDescent="0.25">
      <c r="A66">
        <f>(LEFT($C66,1)&amp;MID($C66,3,1)&amp;MID($C66,5,1))*1</f>
        <v>271</v>
      </c>
      <c r="C66" s="25" t="s">
        <v>56</v>
      </c>
      <c r="D66" s="11">
        <v>731115.96</v>
      </c>
      <c r="E66" s="10">
        <v>19261692.329999998</v>
      </c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>
        <f t="shared" si="13"/>
        <v>19992808.289999999</v>
      </c>
    </row>
    <row r="67" spans="1:18" ht="14.1" customHeight="1" x14ac:dyDescent="0.25">
      <c r="A67">
        <f>(LEFT($C67,1)&amp;MID($C67,3,1)&amp;MID($C67,5,1))*1</f>
        <v>272</v>
      </c>
      <c r="C67" s="25" t="s">
        <v>57</v>
      </c>
      <c r="D67" s="11">
        <v>0</v>
      </c>
      <c r="E67" s="10">
        <v>0</v>
      </c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>
        <f t="shared" si="13"/>
        <v>0</v>
      </c>
    </row>
    <row r="68" spans="1:18" ht="14.1" customHeight="1" x14ac:dyDescent="0.25">
      <c r="A68">
        <f>(LEFT($C68,1)&amp;MID($C68,3,1)&amp;MID($C68,5,1))*1</f>
        <v>273</v>
      </c>
      <c r="C68" s="25" t="s">
        <v>58</v>
      </c>
      <c r="D68" s="11">
        <v>0</v>
      </c>
      <c r="E68" s="10">
        <v>0</v>
      </c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>
        <f t="shared" si="13"/>
        <v>0</v>
      </c>
    </row>
    <row r="69" spans="1:18" ht="14.1" customHeight="1" x14ac:dyDescent="0.25">
      <c r="A69">
        <f>(LEFT($C69,1)&amp;MID($C69,3,1)&amp;MID($C69,5,1))*1</f>
        <v>274</v>
      </c>
      <c r="C69" s="25" t="s">
        <v>59</v>
      </c>
      <c r="D69" s="11">
        <v>0</v>
      </c>
      <c r="E69" s="10">
        <v>0</v>
      </c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>
        <f t="shared" si="13"/>
        <v>0</v>
      </c>
    </row>
    <row r="70" spans="1:18" ht="14.1" customHeight="1" x14ac:dyDescent="0.25">
      <c r="C70" s="24" t="s">
        <v>78</v>
      </c>
      <c r="D70" s="11"/>
      <c r="E70" s="10">
        <v>0</v>
      </c>
      <c r="F70" s="11"/>
      <c r="I70"/>
      <c r="P70" s="10"/>
    </row>
    <row r="71" spans="1:18" ht="14.1" customHeight="1" x14ac:dyDescent="0.25">
      <c r="A71">
        <f>(LEFT($C71,1)&amp;MID($C71,3,1)&amp;MID($C71,5,1))*1</f>
        <v>281</v>
      </c>
      <c r="C71" s="25" t="s">
        <v>79</v>
      </c>
      <c r="D71" s="11">
        <v>0</v>
      </c>
      <c r="E71" s="10">
        <v>0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>
        <f t="shared" ref="P71:P72" si="14">+SUM(D71:O71)</f>
        <v>0</v>
      </c>
    </row>
    <row r="72" spans="1:18" ht="14.1" customHeight="1" x14ac:dyDescent="0.25">
      <c r="A72">
        <f>(LEFT($C72,1)&amp;MID($C72,3,1)&amp;MID($C72,5,1))*1</f>
        <v>282</v>
      </c>
      <c r="C72" s="25" t="s">
        <v>80</v>
      </c>
      <c r="D72" s="11">
        <v>0</v>
      </c>
      <c r="E72" s="10">
        <v>0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>
        <f t="shared" si="14"/>
        <v>0</v>
      </c>
    </row>
    <row r="73" spans="1:18" ht="14.1" customHeight="1" x14ac:dyDescent="0.25">
      <c r="C73" s="24" t="s">
        <v>81</v>
      </c>
      <c r="D73" s="11"/>
      <c r="E73" s="10">
        <v>0</v>
      </c>
      <c r="F73" s="11"/>
      <c r="I73"/>
      <c r="P73" s="10"/>
    </row>
    <row r="74" spans="1:18" ht="14.1" customHeight="1" x14ac:dyDescent="0.25">
      <c r="A74">
        <f>(LEFT($C74,1)&amp;MID($C74,3,1)&amp;MID($C74,5,1))*1</f>
        <v>291</v>
      </c>
      <c r="C74" s="25" t="s">
        <v>82</v>
      </c>
      <c r="D74" s="11">
        <v>0</v>
      </c>
      <c r="E74" s="10">
        <v>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>
        <f t="shared" ref="P74:P76" si="15">+SUM(D74:O74)</f>
        <v>0</v>
      </c>
    </row>
    <row r="75" spans="1:18" ht="14.1" customHeight="1" x14ac:dyDescent="0.25">
      <c r="A75">
        <f>(LEFT($C75,1)&amp;MID($C75,3,1)&amp;MID($C75,5,1))*1</f>
        <v>292</v>
      </c>
      <c r="C75" s="25" t="s">
        <v>83</v>
      </c>
      <c r="D75" s="11">
        <v>0</v>
      </c>
      <c r="E75" s="10">
        <v>0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>
        <f t="shared" si="15"/>
        <v>0</v>
      </c>
    </row>
    <row r="76" spans="1:18" ht="14.1" customHeight="1" x14ac:dyDescent="0.25">
      <c r="A76">
        <f>(LEFT($C76,1)&amp;MID($C76,3,1)&amp;MID($C76,5,1))*1</f>
        <v>294</v>
      </c>
      <c r="C76" s="25" t="s">
        <v>84</v>
      </c>
      <c r="D76" s="11">
        <v>0</v>
      </c>
      <c r="E76" s="10">
        <v>0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>
        <f t="shared" si="15"/>
        <v>0</v>
      </c>
    </row>
    <row r="77" spans="1:18" ht="14.1" customHeight="1" x14ac:dyDescent="0.25">
      <c r="C77" s="23" t="s">
        <v>60</v>
      </c>
      <c r="D77" s="1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3"/>
    </row>
    <row r="78" spans="1:18" ht="14.1" customHeight="1" x14ac:dyDescent="0.25">
      <c r="C78" s="24" t="s">
        <v>61</v>
      </c>
      <c r="D78" s="11"/>
      <c r="I78"/>
      <c r="P78" s="11"/>
    </row>
    <row r="79" spans="1:18" ht="14.1" customHeight="1" x14ac:dyDescent="0.25">
      <c r="A79">
        <f>(LEFT($C79,1)&amp;MID($C79,3,1)&amp;MID($C79,5,1))*1</f>
        <v>411</v>
      </c>
      <c r="C79" s="25" t="s">
        <v>85</v>
      </c>
      <c r="D79" s="10">
        <v>79999.999999999985</v>
      </c>
      <c r="E79" s="29">
        <v>446794.79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>
        <f t="shared" ref="P79:P83" si="16">+SUM(D79:O79)</f>
        <v>526794.78999999992</v>
      </c>
    </row>
    <row r="80" spans="1:18" ht="14.1" customHeight="1" x14ac:dyDescent="0.25">
      <c r="A80">
        <f>(LEFT($C80,1)&amp;MID($C80,3,1)&amp;MID($C80,5,1))*1</f>
        <v>412</v>
      </c>
      <c r="C80" s="25" t="s">
        <v>86</v>
      </c>
      <c r="D80" s="10">
        <v>0</v>
      </c>
      <c r="E80" s="29">
        <v>0</v>
      </c>
      <c r="F80" s="10"/>
      <c r="G80" s="10"/>
      <c r="H80" s="10"/>
      <c r="I80" s="10"/>
      <c r="J80" s="10"/>
      <c r="K80" s="10"/>
      <c r="L80" s="10"/>
      <c r="M80" s="10"/>
      <c r="N80" s="17"/>
      <c r="O80" s="17"/>
      <c r="P80" s="10">
        <f t="shared" si="16"/>
        <v>0</v>
      </c>
    </row>
    <row r="81" spans="1:16" ht="14.1" customHeight="1" x14ac:dyDescent="0.25">
      <c r="C81" s="24" t="s">
        <v>87</v>
      </c>
      <c r="D81" s="11"/>
      <c r="I81"/>
      <c r="P81" s="10"/>
    </row>
    <row r="82" spans="1:16" ht="14.1" customHeight="1" x14ac:dyDescent="0.25">
      <c r="A82">
        <f>(LEFT($C82,1)&amp;MID($C82,3,1)&amp;MID($C82,5,1))*1</f>
        <v>421</v>
      </c>
      <c r="C82" s="25" t="s">
        <v>88</v>
      </c>
      <c r="D82" s="10">
        <v>0</v>
      </c>
      <c r="E82" s="29">
        <v>0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>
        <f t="shared" si="16"/>
        <v>0</v>
      </c>
    </row>
    <row r="83" spans="1:16" ht="14.1" customHeight="1" x14ac:dyDescent="0.25">
      <c r="A83">
        <f>(LEFT($C83,1)&amp;MID($C83,3,1)&amp;MID($C83,5,1))*1</f>
        <v>422</v>
      </c>
      <c r="C83" s="25" t="s">
        <v>89</v>
      </c>
      <c r="D83" s="10">
        <v>0</v>
      </c>
      <c r="E83" s="29">
        <v>0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>
        <f t="shared" si="16"/>
        <v>0</v>
      </c>
    </row>
    <row r="84" spans="1:16" ht="14.1" customHeight="1" x14ac:dyDescent="0.25">
      <c r="C84" s="24" t="s">
        <v>90</v>
      </c>
      <c r="D84" s="11"/>
      <c r="I84"/>
      <c r="P84" s="10"/>
    </row>
    <row r="85" spans="1:16" ht="14.1" customHeight="1" x14ac:dyDescent="0.25">
      <c r="A85">
        <f>(LEFT($C85,1)&amp;MID($C85,3,1)&amp;MID($C85,5,1))*1</f>
        <v>435</v>
      </c>
      <c r="C85" s="25" t="s">
        <v>91</v>
      </c>
      <c r="D85" s="10">
        <v>0</v>
      </c>
      <c r="E85" s="29">
        <v>0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>
        <f>+SUM(D85:O85)</f>
        <v>0</v>
      </c>
    </row>
    <row r="86" spans="1:16" ht="14.1" customHeight="1" x14ac:dyDescent="0.25">
      <c r="C86" s="9" t="s">
        <v>76</v>
      </c>
      <c r="D86" s="14">
        <v>192280729.26999998</v>
      </c>
      <c r="E86" s="14">
        <v>251720241.86000004</v>
      </c>
      <c r="F86" s="14">
        <f t="shared" ref="F86:M86" si="17">SUM(F13:F80)</f>
        <v>0</v>
      </c>
      <c r="G86" s="14">
        <f t="shared" si="17"/>
        <v>0</v>
      </c>
      <c r="H86" s="14">
        <f t="shared" si="17"/>
        <v>0</v>
      </c>
      <c r="I86" s="14">
        <f t="shared" ref="I86" si="18">SUM(I13:I80)</f>
        <v>0</v>
      </c>
      <c r="J86" s="14">
        <f t="shared" si="17"/>
        <v>0</v>
      </c>
      <c r="K86" s="14">
        <f t="shared" ref="K86:L86" si="19">SUM(K13:K80)</f>
        <v>0</v>
      </c>
      <c r="L86" s="14">
        <f t="shared" si="19"/>
        <v>0</v>
      </c>
      <c r="M86" s="14">
        <f t="shared" si="17"/>
        <v>0</v>
      </c>
      <c r="N86" s="14">
        <f t="shared" ref="N86:O86" si="20">SUM(N13:N80)</f>
        <v>0</v>
      </c>
      <c r="O86" s="14">
        <f t="shared" si="20"/>
        <v>0</v>
      </c>
      <c r="P86" s="14">
        <f>+SUM(D86:O86)</f>
        <v>444000971.13</v>
      </c>
    </row>
    <row r="87" spans="1:16" ht="14.1" customHeight="1" x14ac:dyDescent="0.25">
      <c r="D87" s="10"/>
      <c r="E87" s="10"/>
      <c r="F87" s="10"/>
      <c r="G87" s="10"/>
      <c r="H87" s="10"/>
      <c r="P87" s="10"/>
    </row>
    <row r="88" spans="1:16" ht="14.1" customHeight="1" x14ac:dyDescent="0.25">
      <c r="C88"/>
      <c r="D88" s="10"/>
      <c r="E88" s="10"/>
      <c r="F88" s="10"/>
      <c r="G88" s="10"/>
      <c r="H88" s="10"/>
      <c r="P88" s="11"/>
    </row>
    <row r="89" spans="1:16" ht="14.1" customHeight="1" x14ac:dyDescent="0.25">
      <c r="C89"/>
      <c r="D89" s="10"/>
      <c r="E89" s="10"/>
      <c r="F89" s="10"/>
      <c r="G89" s="10"/>
      <c r="H89" s="10"/>
    </row>
    <row r="90" spans="1:16" ht="14.1" customHeight="1" x14ac:dyDescent="0.25">
      <c r="C90"/>
      <c r="D90" s="10"/>
      <c r="E90" s="10"/>
      <c r="F90" s="10"/>
      <c r="G90" s="10"/>
      <c r="H90" s="10"/>
      <c r="N90" s="11"/>
      <c r="O90" s="11"/>
    </row>
    <row r="91" spans="1:16" ht="14.1" customHeight="1" x14ac:dyDescent="0.25">
      <c r="C91"/>
      <c r="D91" s="10"/>
      <c r="E91" s="10"/>
      <c r="F91" s="10"/>
      <c r="G91" s="10"/>
      <c r="H91" s="10"/>
    </row>
    <row r="92" spans="1:16" ht="14.1" customHeight="1" x14ac:dyDescent="0.25">
      <c r="C92"/>
      <c r="D92" s="10"/>
      <c r="E92" s="10"/>
      <c r="F92" s="10"/>
      <c r="G92" s="10"/>
      <c r="H92" s="10"/>
    </row>
    <row r="93" spans="1:16" ht="14.1" customHeight="1" x14ac:dyDescent="0.25">
      <c r="C93"/>
      <c r="D93" s="10"/>
      <c r="E93" s="10"/>
      <c r="F93" s="10"/>
      <c r="G93" s="10"/>
      <c r="H93" s="10"/>
    </row>
    <row r="94" spans="1:16" ht="14.1" customHeight="1" x14ac:dyDescent="0.25">
      <c r="C94"/>
      <c r="D94" s="10"/>
      <c r="E94" s="10"/>
      <c r="F94" s="10"/>
      <c r="G94" s="10"/>
      <c r="H94" s="10"/>
    </row>
    <row r="95" spans="1:16" ht="14.1" customHeight="1" x14ac:dyDescent="0.25">
      <c r="C95"/>
      <c r="D95" s="10"/>
      <c r="E95" s="10"/>
      <c r="F95" s="10"/>
      <c r="G95" s="10"/>
      <c r="H95" s="10"/>
    </row>
    <row r="96" spans="1:16" ht="14.1" customHeight="1" x14ac:dyDescent="0.25">
      <c r="C96"/>
      <c r="D96" s="10"/>
      <c r="E96" s="10"/>
      <c r="F96" s="10"/>
      <c r="G96" s="10"/>
      <c r="H96" s="10"/>
    </row>
    <row r="97" spans="3:14" ht="14.1" customHeight="1" x14ac:dyDescent="0.25">
      <c r="C97"/>
      <c r="D97" s="10"/>
      <c r="E97" s="10"/>
      <c r="F97" s="10"/>
      <c r="G97" s="10"/>
      <c r="H97" s="10"/>
    </row>
    <row r="98" spans="3:14" ht="14.1" customHeight="1" x14ac:dyDescent="0.25">
      <c r="C98"/>
      <c r="D98" s="10"/>
      <c r="E98" s="10"/>
      <c r="F98" s="10"/>
      <c r="G98" s="10"/>
      <c r="H98" s="10"/>
    </row>
    <row r="99" spans="3:14" ht="14.1" customHeight="1" x14ac:dyDescent="0.25">
      <c r="C99"/>
      <c r="D99" s="10"/>
      <c r="E99" s="10"/>
      <c r="F99" s="10"/>
      <c r="G99" s="10"/>
      <c r="H99" s="10"/>
    </row>
    <row r="100" spans="3:14" ht="14.1" customHeight="1" x14ac:dyDescent="0.25">
      <c r="C100"/>
      <c r="D100" s="10"/>
      <c r="E100" s="10"/>
      <c r="F100" s="10"/>
      <c r="G100" s="10"/>
      <c r="H100" s="10"/>
    </row>
    <row r="101" spans="3:14" ht="14.1" customHeight="1" x14ac:dyDescent="0.25">
      <c r="C101"/>
      <c r="D101" s="10"/>
      <c r="E101" s="10"/>
      <c r="F101" s="10"/>
      <c r="G101" s="10"/>
      <c r="H101" s="10"/>
    </row>
    <row r="102" spans="3:14" ht="14.1" customHeight="1" x14ac:dyDescent="0.25">
      <c r="C102"/>
      <c r="D102" s="10"/>
      <c r="E102" s="10"/>
      <c r="F102" s="10"/>
      <c r="G102" s="10"/>
      <c r="H102" s="10"/>
    </row>
    <row r="103" spans="3:14" ht="14.1" customHeight="1" x14ac:dyDescent="0.25">
      <c r="C103"/>
      <c r="D103" s="10"/>
      <c r="E103" s="10"/>
      <c r="F103" s="10"/>
      <c r="G103" s="10"/>
      <c r="H103" s="10"/>
    </row>
    <row r="104" spans="3:14" ht="14.1" customHeight="1" x14ac:dyDescent="0.25">
      <c r="C104"/>
      <c r="D104" s="10"/>
      <c r="E104" s="10"/>
      <c r="F104" s="10"/>
      <c r="G104" s="10"/>
      <c r="H104" s="10"/>
    </row>
    <row r="105" spans="3:14" ht="14.1" customHeight="1" x14ac:dyDescent="0.25">
      <c r="C105"/>
      <c r="D105" s="10"/>
      <c r="E105" s="10"/>
      <c r="F105" s="10"/>
      <c r="G105" s="10"/>
      <c r="H105" s="10"/>
    </row>
    <row r="106" spans="3:14" ht="14.1" customHeight="1" x14ac:dyDescent="0.25">
      <c r="C106"/>
      <c r="D106" s="10"/>
      <c r="E106" s="10"/>
      <c r="F106" s="10"/>
      <c r="G106" s="10"/>
      <c r="H106" s="10"/>
    </row>
    <row r="107" spans="3:14" ht="14.1" customHeight="1" x14ac:dyDescent="0.25">
      <c r="C107"/>
      <c r="D107" s="10"/>
      <c r="E107" s="10"/>
      <c r="F107" s="10"/>
      <c r="G107" s="10"/>
      <c r="H107" s="10"/>
    </row>
    <row r="108" spans="3:14" ht="8.1" customHeight="1" x14ac:dyDescent="0.25">
      <c r="C108"/>
    </row>
    <row r="109" spans="3:14" ht="14.1" customHeight="1" x14ac:dyDescent="0.25">
      <c r="C109" s="26" t="s">
        <v>92</v>
      </c>
      <c r="J109" s="36" t="s">
        <v>98</v>
      </c>
      <c r="K109" s="37"/>
      <c r="L109" s="37"/>
      <c r="M109" s="37"/>
      <c r="N109" s="37"/>
    </row>
    <row r="110" spans="3:14" ht="15.75" x14ac:dyDescent="0.25">
      <c r="C110" s="19" t="s">
        <v>75</v>
      </c>
      <c r="D110" s="20"/>
      <c r="K110" s="16" t="s">
        <v>99</v>
      </c>
    </row>
    <row r="111" spans="3:14" x14ac:dyDescent="0.25">
      <c r="C111"/>
    </row>
    <row r="112" spans="3:1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 s="15"/>
    </row>
    <row r="116" spans="3:3" ht="15.75" x14ac:dyDescent="0.25">
      <c r="C116" s="16"/>
    </row>
  </sheetData>
  <mergeCells count="5">
    <mergeCell ref="C1:P1"/>
    <mergeCell ref="C2:P2"/>
    <mergeCell ref="C3:P3"/>
    <mergeCell ref="C4:P4"/>
    <mergeCell ref="J109:N109"/>
  </mergeCells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P3 Ejecucion Ingresos y Gas</vt:lpstr>
      <vt:lpstr>'P3 Ejecucion Ingresos y Gas'!Área_de_impresión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Sarah Andrainet De Oleo Sosa</cp:lastModifiedBy>
  <cp:revision/>
  <cp:lastPrinted>2024-03-19T22:39:35Z</cp:lastPrinted>
  <dcterms:created xsi:type="dcterms:W3CDTF">2021-07-29T18:58:50Z</dcterms:created>
  <dcterms:modified xsi:type="dcterms:W3CDTF">2024-03-20T12:54:08Z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