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DIGEPRES/1- Enero 2025/"/>
    </mc:Choice>
  </mc:AlternateContent>
  <xr:revisionPtr revIDLastSave="156" documentId="8_{ACAF78B0-03F9-4513-9B62-6B449F173FA3}" xr6:coauthVersionLast="47" xr6:coauthVersionMax="47" xr10:uidLastSave="{B0457981-320E-4553-83F9-FDAE5FB09502}"/>
  <bookViews>
    <workbookView xWindow="28690" yWindow="-110" windowWidth="29020" windowHeight="1582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Gas'!$A$1:$N$110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48" l="1"/>
  <c r="B82" i="48"/>
  <c r="B71" i="48"/>
  <c r="N58" i="48"/>
  <c r="N57" i="48"/>
  <c r="B11" i="48"/>
  <c r="B7" i="48"/>
  <c r="B6" i="48" s="1"/>
  <c r="N9" i="48" l="1"/>
  <c r="N32" i="48"/>
  <c r="N48" i="48"/>
  <c r="B74" i="48"/>
  <c r="N86" i="48"/>
  <c r="N85" i="48" s="1"/>
  <c r="N34" i="48"/>
  <c r="N28" i="48"/>
  <c r="N26" i="48"/>
  <c r="N46" i="48"/>
  <c r="N51" i="48"/>
  <c r="N75" i="48"/>
  <c r="N25" i="48"/>
  <c r="N80" i="48"/>
  <c r="N81" i="48"/>
  <c r="N10" i="48"/>
  <c r="N44" i="48"/>
  <c r="N38" i="48"/>
  <c r="N39" i="48"/>
  <c r="B40" i="48"/>
  <c r="N70" i="48"/>
  <c r="N84" i="48"/>
  <c r="N18" i="48"/>
  <c r="N22" i="48"/>
  <c r="N35" i="48"/>
  <c r="N37" i="48"/>
  <c r="N63" i="48"/>
  <c r="B14" i="48"/>
  <c r="N83" i="48"/>
  <c r="N53" i="48"/>
  <c r="N59" i="48"/>
  <c r="N24" i="48"/>
  <c r="N29" i="48"/>
  <c r="N31" i="48"/>
  <c r="N33" i="48"/>
  <c r="N61" i="48"/>
  <c r="N62" i="48"/>
  <c r="N64" i="48"/>
  <c r="N73" i="48"/>
  <c r="N65" i="48"/>
  <c r="N47" i="48"/>
  <c r="N60" i="48"/>
  <c r="N36" i="48"/>
  <c r="N42" i="48"/>
  <c r="N43" i="48"/>
  <c r="N45" i="48"/>
  <c r="N27" i="48"/>
  <c r="N16" i="48"/>
  <c r="N19" i="48"/>
  <c r="N67" i="48"/>
  <c r="N68" i="48"/>
  <c r="N69" i="48"/>
  <c r="N76" i="48"/>
  <c r="N17" i="48"/>
  <c r="N23" i="48"/>
  <c r="N77" i="48"/>
  <c r="N21" i="48"/>
  <c r="N50" i="48"/>
  <c r="N52" i="48"/>
  <c r="N54" i="48"/>
  <c r="N55" i="48"/>
  <c r="N72" i="48"/>
  <c r="N71" i="48" s="1"/>
  <c r="B49" i="48"/>
  <c r="N15" i="48"/>
  <c r="N8" i="48"/>
  <c r="N41" i="48"/>
  <c r="B30" i="48"/>
  <c r="B66" i="48"/>
  <c r="B79" i="48"/>
  <c r="B78" i="48" s="1"/>
  <c r="B20" i="48"/>
  <c r="B56" i="48"/>
  <c r="N82" i="48" l="1"/>
  <c r="N56" i="48"/>
  <c r="N79" i="48"/>
  <c r="N7" i="48"/>
  <c r="N6" i="48" s="1"/>
  <c r="N74" i="48"/>
  <c r="B13" i="48"/>
  <c r="B87" i="48" s="1"/>
  <c r="N14" i="48"/>
  <c r="N20" i="48"/>
  <c r="N78" i="48"/>
  <c r="N30" i="48"/>
  <c r="N11" i="48"/>
  <c r="N40" i="48"/>
  <c r="N66" i="48"/>
  <c r="N49" i="48"/>
  <c r="N13" i="48" l="1"/>
  <c r="N87" i="4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<sst xmlns="http://schemas.openxmlformats.org/spreadsheetml/2006/main" count="103" uniqueCount="103">
  <si>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</si>
  <si>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</si>
  <si>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</si>
  <si>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</si>
  <si>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</si>
  <si>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</si>
  <si>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</si>
  <si>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</si>
  <si>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</si>
  <si>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</si>
  <si>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</si>
  <si>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</si>
  <si>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</si>
  <si>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</si>
  <si>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</si>
  <si>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</si>
  <si>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</si>
  <si>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</si>
  <si>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</si>
  <si>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</si>
  <si>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</si>
  <si>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</si>
  <si>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</si>
  <si>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</si>
  <si>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</si>
  <si>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</si>
  <si>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</si>
  <si>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</si>
  <si>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</si>
  <si>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</si>
  <si>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</si>
  <si>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</si>
  <si>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</si>
  <si>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</si>
  <si>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</si>
  <si>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</si>
  <si>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</si>
  <si>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</si>
  <si>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</si>
  <si>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</si>
  <si>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</si>
  <si>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</si>
  <si>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</si>
  <si>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</si>
  <si>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</si>
  <si>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</si>
  <si>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</si>
  <si>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</si>
  <si>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</si>
  <si>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</si>
  <si>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</si>
  <si>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</si>
  <si>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</si>
  <si>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</si>
  <si>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</si>
  <si>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</si>
  <si>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</si>
  <si>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</si>
  <si>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</si>
  <si>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</si>
  <si>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</si>
  <si>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</si>
  <si>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</si>
  <si>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</si>
  <si>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</si>
  <si>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</si>
  <si>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</si>
  <si>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</si>
  <si>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</si>
  <si>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</si>
  <si>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</si>
  <si>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</si>
  <si>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</si>
  <si>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</si>
  <si>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</si>
  <si>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</si>
  <si>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</si>
  <si>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</si>
  <si>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</si>
  <si>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</si>
  <si>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</si>
  <si>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</si>
  <si>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</si>
  <si>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</si>
  <si>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</si>
  <si>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</si>
  <si>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</si>
  <si>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</si>
  <si>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</si>
  <si>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</si>
  <si>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</si>
  <si>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Diciembre </t>
  </si>
  <si>
    <t>Magnolia García Tavárez</t>
  </si>
  <si>
    <t>Año 2025</t>
  </si>
  <si>
    <t xml:space="preserve">Ejecución de Ingresos, Gastos y Aplicaciones Financieras </t>
  </si>
  <si>
    <t>1 - INGRESOS</t>
  </si>
  <si>
    <t>1.5 - INGRESOS POR CONTRAPRESTACIÓN</t>
  </si>
  <si>
    <t>1.5.1 - VENTAS DE BIENES Y SERVICIOS</t>
  </si>
  <si>
    <t>1.6.1 - INTERESES POR COLOCACIÓN DE INVERSIONES FINANCIERAS DEL MERCADO INTERNO</t>
  </si>
  <si>
    <t>1.6.4 - INGRESOS DIVERSOS</t>
  </si>
  <si>
    <t>TOTAL INGRESOS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</si>
  <si>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</si>
  <si>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Subdirectora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</si>
</sst>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2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165" fontId="3" fillId="0" borderId="0" xfId="1" applyNumberFormat="1" applyFont="1"/>
    <xf numFmtId="4" fontId="0" fillId="0" borderId="0" xfId="0" applyNumberFormat="1"/>
    <xf numFmtId="43" fontId="0" fillId="0" borderId="0" xfId="1" applyFont="1"/>
    <xf numFmtId="164" fontId="0" fillId="0" borderId="0" xfId="0" applyNumberFormat="1"/>
    <xf numFmtId="0" fontId="0" fillId="0" borderId="0" xfId="0" applyAlignment="1">
      <alignment horizontal="left" wrapText="1"/>
    </xf>
    <xf numFmtId="4" fontId="3" fillId="0" borderId="0" xfId="0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7879" cy="837266"/>
    <xdr:pic>
      <xdr:nvPicPr>
        <xdr:cNvPr id="3" name="Image" descr="Image">
          <a:extLst>
            <a:ext uri="{FF2B5EF4-FFF2-40B4-BE49-F238E27FC236}">
              <a16:creationId xmlns:a16="http://schemas.microsoft.com/office/drawing/2014/main" id="{EE57109B-CB6D-4940-A6F5-51319D1E6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441" y="0"/>
          <a:ext cx="1827879" cy="837266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P116"/>
  <sheetViews>
    <sheetView showGridLines="0" tabSelected="1" view="pageBreakPreview" zoomScale="85" zoomScaleNormal="85" zoomScaleSheetLayoutView="85" workbookViewId="0">
      <pane xSplit="1" ySplit="5" topLeftCell="B81" activePane="bottomRight" state="frozen"/>
      <selection activeCell="L88" sqref="L88"/>
      <selection pane="topRight" activeCell="L88" sqref="L88"/>
      <selection pane="bottomLeft" activeCell="L88" sqref="L88"/>
      <selection pane="bottomRight" activeCell="K114" sqref="K114"/>
    </sheetView>
  </sheetViews>
  <sheetFormatPr defaultColWidth="11.453125" defaultRowHeight="14.5" x14ac:dyDescent="0.35"/>
  <cols>
    <col min="1" max="1" width="89.7265625" style="4" bestFit="1" customWidth="1"/>
    <col min="2" max="2" width="17.54296875" bestFit="1" customWidth="1"/>
    <col min="3" max="3" width="16.7265625" bestFit="1" customWidth="1"/>
    <col min="4" max="4" width="17.1796875" bestFit="1" customWidth="1"/>
    <col min="5" max="5" width="16.81640625" bestFit="1" customWidth="1"/>
    <col min="6" max="6" width="16.453125" bestFit="1" customWidth="1"/>
    <col min="7" max="7" width="16.81640625" style="8" bestFit="1" customWidth="1"/>
    <col min="8" max="9" width="17.26953125" bestFit="1" customWidth="1"/>
    <col min="10" max="10" width="16.81640625" bestFit="1" customWidth="1"/>
    <col min="11" max="11" width="19.453125" bestFit="1" customWidth="1"/>
    <col min="12" max="12" width="12.81640625" bestFit="1" customWidth="1"/>
    <col min="13" max="13" width="13" bestFit="1" customWidth="1"/>
    <col min="14" max="14" width="18.81640625" customWidth="1"/>
    <col min="16" max="16" width="20.1796875" style="22" bestFit="1" customWidth="1"/>
  </cols>
  <sheetData>
    <row r="1" spans="1:16" ht="28.5" x14ac:dyDescent="0.35">
      <c r="A1" s="33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15.5" x14ac:dyDescent="0.35">
      <c r="A2" s="35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ht="15.5" x14ac:dyDescent="0.35">
      <c r="A3" s="37" t="s">
        <v>94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15.5" x14ac:dyDescent="0.3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6" ht="14.15" customHeight="1" x14ac:dyDescent="0.35">
      <c r="A5" s="5" t="s">
        <v>1</v>
      </c>
      <c r="B5" s="2" t="s">
        <v>62</v>
      </c>
      <c r="C5" s="2" t="s">
        <v>63</v>
      </c>
      <c r="D5" s="2" t="s">
        <v>64</v>
      </c>
      <c r="E5" s="2" t="s">
        <v>65</v>
      </c>
      <c r="F5" s="3" t="s">
        <v>66</v>
      </c>
      <c r="G5" s="14" t="s">
        <v>67</v>
      </c>
      <c r="H5" s="3" t="s">
        <v>68</v>
      </c>
      <c r="I5" s="2" t="s">
        <v>69</v>
      </c>
      <c r="J5" s="2" t="s">
        <v>70</v>
      </c>
      <c r="K5" s="2" t="s">
        <v>71</v>
      </c>
      <c r="L5" s="2" t="s">
        <v>72</v>
      </c>
      <c r="M5" s="2" t="s">
        <v>91</v>
      </c>
      <c r="N5" s="2" t="s">
        <v>73</v>
      </c>
    </row>
    <row r="6" spans="1:16" ht="14.15" customHeight="1" x14ac:dyDescent="0.35">
      <c r="A6" s="15" t="s">
        <v>95</v>
      </c>
      <c r="B6" s="10">
        <f>B7</f>
        <v>682243841.6400001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>
        <f t="shared" ref="N6" si="0">N7</f>
        <v>682243841.6400001</v>
      </c>
    </row>
    <row r="7" spans="1:16" ht="14.15" customHeight="1" x14ac:dyDescent="0.35">
      <c r="A7" s="16" t="s">
        <v>96</v>
      </c>
      <c r="B7" s="9">
        <f>SUM(B8:B10)</f>
        <v>682243841.6400001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 t="shared" ref="N7" si="1">SUM(N8:N10)</f>
        <v>682243841.6400001</v>
      </c>
    </row>
    <row r="8" spans="1:16" ht="14.15" customHeight="1" x14ac:dyDescent="0.35">
      <c r="A8" s="17" t="s">
        <v>97</v>
      </c>
      <c r="B8" s="8">
        <v>615047036.72000003</v>
      </c>
      <c r="C8" s="8"/>
      <c r="D8" s="23"/>
      <c r="E8" s="24"/>
      <c r="F8" s="7"/>
      <c r="H8" s="8"/>
      <c r="I8" s="8"/>
      <c r="J8" s="8"/>
      <c r="K8" s="8"/>
      <c r="L8" s="8"/>
      <c r="M8" s="8"/>
      <c r="N8" s="7">
        <f>+SUM(B8:M8)</f>
        <v>615047036.72000003</v>
      </c>
    </row>
    <row r="9" spans="1:16" ht="14.15" customHeight="1" x14ac:dyDescent="0.35">
      <c r="A9" s="17" t="s">
        <v>98</v>
      </c>
      <c r="B9" s="8">
        <v>65316232.940000005</v>
      </c>
      <c r="C9" s="8"/>
      <c r="D9" s="23"/>
      <c r="E9" s="24"/>
      <c r="F9" s="7"/>
      <c r="H9" s="8"/>
      <c r="I9" s="8"/>
      <c r="J9" s="8"/>
      <c r="K9" s="8"/>
      <c r="L9" s="8"/>
      <c r="M9" s="8"/>
      <c r="N9" s="7">
        <f>+SUM(B9:M9)</f>
        <v>65316232.940000005</v>
      </c>
    </row>
    <row r="10" spans="1:16" ht="14.15" customHeight="1" x14ac:dyDescent="0.35">
      <c r="A10" s="17" t="s">
        <v>99</v>
      </c>
      <c r="B10" s="8">
        <v>1880571.98</v>
      </c>
      <c r="C10" s="7"/>
      <c r="D10" s="23"/>
      <c r="E10" s="24"/>
      <c r="F10" s="7"/>
      <c r="H10" s="8"/>
      <c r="I10" s="8"/>
      <c r="J10" s="8"/>
      <c r="K10" s="8"/>
      <c r="L10" s="8"/>
      <c r="M10" s="8"/>
      <c r="N10" s="7">
        <f t="shared" ref="N10" si="2">+SUM(B10:M10)</f>
        <v>1880571.98</v>
      </c>
    </row>
    <row r="11" spans="1:16" ht="14.15" customHeight="1" x14ac:dyDescent="0.35">
      <c r="A11" s="6" t="s">
        <v>100</v>
      </c>
      <c r="B11" s="11">
        <f t="shared" ref="B11" si="3">SUM(B8:B10)</f>
        <v>682243841.6400001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>+SUM(B11:M11)</f>
        <v>682243841.6400001</v>
      </c>
    </row>
    <row r="12" spans="1:16" ht="7" customHeight="1" x14ac:dyDescent="0.35">
      <c r="A12" s="2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6" ht="14.15" customHeight="1" x14ac:dyDescent="0.35">
      <c r="A13" s="15" t="s">
        <v>2</v>
      </c>
      <c r="B13" s="10">
        <f t="shared" ref="B13:N13" si="4">SUM(B14,B20,B30,B40,B49,B56,B66,B71,B74)</f>
        <v>210982330.85000002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 t="shared" si="4"/>
        <v>210982330.85000002</v>
      </c>
    </row>
    <row r="14" spans="1:16" ht="14.15" customHeight="1" x14ac:dyDescent="0.35">
      <c r="A14" s="16" t="s">
        <v>3</v>
      </c>
      <c r="B14" s="9">
        <f t="shared" ref="B14:N14" si="5">SUM(B15:B19)</f>
        <v>159433913.34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si="5"/>
        <v>159433913.34</v>
      </c>
      <c r="P14" s="26"/>
    </row>
    <row r="15" spans="1:16" ht="14.15" customHeight="1" x14ac:dyDescent="0.35">
      <c r="A15" s="17" t="s">
        <v>4</v>
      </c>
      <c r="B15" s="8">
        <v>114993481.5</v>
      </c>
      <c r="C15" s="7"/>
      <c r="D15" s="7"/>
      <c r="E15" s="24"/>
      <c r="F15" s="7"/>
      <c r="H15" s="8"/>
      <c r="I15" s="8"/>
      <c r="J15" s="8"/>
      <c r="K15" s="8"/>
      <c r="L15" s="8"/>
      <c r="M15" s="8"/>
      <c r="N15" s="7">
        <f>+SUM(B15:M15)</f>
        <v>114993481.5</v>
      </c>
    </row>
    <row r="16" spans="1:16" ht="14.15" customHeight="1" x14ac:dyDescent="0.35">
      <c r="A16" s="17" t="s">
        <v>5</v>
      </c>
      <c r="B16" s="8">
        <v>19677197.239999998</v>
      </c>
      <c r="C16" s="7"/>
      <c r="D16" s="7"/>
      <c r="E16" s="24"/>
      <c r="F16" s="7"/>
      <c r="H16" s="8"/>
      <c r="I16" s="8"/>
      <c r="J16" s="8"/>
      <c r="K16" s="8"/>
      <c r="L16" s="8"/>
      <c r="M16" s="8"/>
      <c r="N16" s="7">
        <f t="shared" ref="N16:N19" si="6">+SUM(B16:M16)</f>
        <v>19677197.239999998</v>
      </c>
    </row>
    <row r="17" spans="1:16" ht="14.15" customHeight="1" x14ac:dyDescent="0.35">
      <c r="A17" s="17" t="s">
        <v>6</v>
      </c>
      <c r="B17" s="8">
        <v>2084455.51</v>
      </c>
      <c r="C17" s="7"/>
      <c r="D17" s="7"/>
      <c r="E17" s="24"/>
      <c r="F17" s="7"/>
      <c r="H17" s="8"/>
      <c r="I17" s="8"/>
      <c r="J17" s="8"/>
      <c r="K17" s="8"/>
      <c r="L17" s="8"/>
      <c r="M17" s="8"/>
      <c r="N17" s="7">
        <f t="shared" si="6"/>
        <v>2084455.51</v>
      </c>
      <c r="O17" s="19"/>
    </row>
    <row r="18" spans="1:16" ht="14.15" customHeight="1" x14ac:dyDescent="0.35">
      <c r="A18" s="17" t="s">
        <v>7</v>
      </c>
      <c r="B18" s="8">
        <v>8318460.7199999969</v>
      </c>
      <c r="C18" s="7"/>
      <c r="D18" s="7"/>
      <c r="E18" s="24"/>
      <c r="F18" s="7"/>
      <c r="H18" s="8"/>
      <c r="I18" s="8"/>
      <c r="J18" s="8"/>
      <c r="K18" s="8"/>
      <c r="L18" s="8"/>
      <c r="M18" s="8"/>
      <c r="N18" s="7">
        <f t="shared" si="6"/>
        <v>8318460.7199999969</v>
      </c>
    </row>
    <row r="19" spans="1:16" ht="14.15" customHeight="1" x14ac:dyDescent="0.35">
      <c r="A19" s="17" t="s">
        <v>8</v>
      </c>
      <c r="B19" s="8">
        <v>14360318.369999994</v>
      </c>
      <c r="C19" s="7"/>
      <c r="D19" s="7"/>
      <c r="E19" s="24"/>
      <c r="F19" s="7"/>
      <c r="H19" s="8"/>
      <c r="I19" s="8"/>
      <c r="J19" s="8"/>
      <c r="K19" s="8"/>
      <c r="L19" s="8"/>
      <c r="M19" s="8"/>
      <c r="N19" s="7">
        <f t="shared" si="6"/>
        <v>14360318.369999994</v>
      </c>
    </row>
    <row r="20" spans="1:16" ht="14.15" customHeight="1" x14ac:dyDescent="0.35">
      <c r="A20" s="16" t="s">
        <v>9</v>
      </c>
      <c r="B20" s="21">
        <f t="shared" ref="B20:N20" si="7">SUM(B21:B29)</f>
        <v>24445458.520000003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9">
        <f t="shared" si="7"/>
        <v>24445458.520000003</v>
      </c>
      <c r="P20" s="26"/>
    </row>
    <row r="21" spans="1:16" ht="14.15" customHeight="1" x14ac:dyDescent="0.35">
      <c r="A21" s="17" t="s">
        <v>10</v>
      </c>
      <c r="B21" s="8">
        <v>2248869.6800000002</v>
      </c>
      <c r="C21" s="7"/>
      <c r="D21" s="7"/>
      <c r="E21" s="24"/>
      <c r="F21" s="7"/>
      <c r="H21" s="8"/>
      <c r="I21" s="8"/>
      <c r="J21" s="8"/>
      <c r="K21" s="8"/>
      <c r="L21" s="8"/>
      <c r="M21" s="8"/>
      <c r="N21" s="7">
        <f t="shared" ref="N21:N29" si="8">+SUM(B21:M21)</f>
        <v>2248869.6800000002</v>
      </c>
    </row>
    <row r="22" spans="1:16" ht="14.15" customHeight="1" x14ac:dyDescent="0.35">
      <c r="A22" s="17" t="s">
        <v>11</v>
      </c>
      <c r="B22" s="8">
        <v>6441095.4000000004</v>
      </c>
      <c r="C22" s="7"/>
      <c r="D22" s="7"/>
      <c r="E22" s="24"/>
      <c r="F22" s="7"/>
      <c r="H22" s="8"/>
      <c r="I22" s="8"/>
      <c r="J22" s="8"/>
      <c r="K22" s="8"/>
      <c r="L22" s="8"/>
      <c r="M22" s="8"/>
      <c r="N22" s="7">
        <f t="shared" si="8"/>
        <v>6441095.4000000004</v>
      </c>
    </row>
    <row r="23" spans="1:16" ht="14.15" customHeight="1" x14ac:dyDescent="0.35">
      <c r="A23" s="17" t="s">
        <v>12</v>
      </c>
      <c r="B23" s="8">
        <v>561113.25</v>
      </c>
      <c r="C23" s="7"/>
      <c r="D23" s="7"/>
      <c r="E23" s="24"/>
      <c r="F23" s="7"/>
      <c r="H23" s="8"/>
      <c r="I23" s="8"/>
      <c r="J23" s="8"/>
      <c r="K23" s="8"/>
      <c r="L23" s="8"/>
      <c r="M23" s="8"/>
      <c r="N23" s="7">
        <f t="shared" si="8"/>
        <v>561113.25</v>
      </c>
    </row>
    <row r="24" spans="1:16" ht="14.15" customHeight="1" x14ac:dyDescent="0.35">
      <c r="A24" s="17" t="s">
        <v>13</v>
      </c>
      <c r="B24" s="8">
        <v>21040.640000000014</v>
      </c>
      <c r="C24" s="7"/>
      <c r="D24" s="7"/>
      <c r="E24" s="24"/>
      <c r="F24" s="7"/>
      <c r="H24" s="8"/>
      <c r="I24" s="8"/>
      <c r="J24" s="8"/>
      <c r="K24" s="8"/>
      <c r="L24" s="8"/>
      <c r="M24" s="8"/>
      <c r="N24" s="7">
        <f t="shared" si="8"/>
        <v>21040.640000000014</v>
      </c>
    </row>
    <row r="25" spans="1:16" ht="14.15" customHeight="1" x14ac:dyDescent="0.35">
      <c r="A25" s="17" t="s">
        <v>14</v>
      </c>
      <c r="B25" s="8">
        <v>1675651.8</v>
      </c>
      <c r="C25" s="7"/>
      <c r="D25" s="7"/>
      <c r="E25" s="24"/>
      <c r="F25" s="7"/>
      <c r="H25" s="8"/>
      <c r="I25" s="8"/>
      <c r="J25" s="8"/>
      <c r="K25" s="8"/>
      <c r="L25" s="8"/>
      <c r="M25" s="8"/>
      <c r="N25" s="7">
        <f t="shared" si="8"/>
        <v>1675651.8</v>
      </c>
    </row>
    <row r="26" spans="1:16" ht="14.15" customHeight="1" x14ac:dyDescent="0.35">
      <c r="A26" s="17" t="s">
        <v>15</v>
      </c>
      <c r="B26" s="8">
        <v>4792333.0599999996</v>
      </c>
      <c r="C26" s="7"/>
      <c r="D26" s="7"/>
      <c r="E26" s="24"/>
      <c r="F26" s="7"/>
      <c r="H26" s="8"/>
      <c r="I26" s="8"/>
      <c r="J26" s="8"/>
      <c r="K26" s="8"/>
      <c r="L26" s="8"/>
      <c r="M26" s="8"/>
      <c r="N26" s="7">
        <f t="shared" si="8"/>
        <v>4792333.0599999996</v>
      </c>
    </row>
    <row r="27" spans="1:16" ht="14.15" customHeight="1" x14ac:dyDescent="0.35">
      <c r="A27" s="17" t="s">
        <v>16</v>
      </c>
      <c r="B27" s="8">
        <v>261848.35</v>
      </c>
      <c r="C27" s="7"/>
      <c r="D27" s="7"/>
      <c r="E27" s="24"/>
      <c r="F27" s="7"/>
      <c r="H27" s="8"/>
      <c r="I27" s="8"/>
      <c r="J27" s="8"/>
      <c r="K27" s="8"/>
      <c r="L27" s="8"/>
      <c r="M27" s="8"/>
      <c r="N27" s="7">
        <f t="shared" si="8"/>
        <v>261848.35</v>
      </c>
    </row>
    <row r="28" spans="1:16" ht="14.15" customHeight="1" x14ac:dyDescent="0.35">
      <c r="A28" s="17" t="s">
        <v>17</v>
      </c>
      <c r="B28" s="8">
        <v>7803915.3399999999</v>
      </c>
      <c r="C28" s="7"/>
      <c r="D28" s="7"/>
      <c r="E28" s="24"/>
      <c r="F28" s="7"/>
      <c r="H28" s="8"/>
      <c r="I28" s="8"/>
      <c r="J28" s="8"/>
      <c r="K28" s="8"/>
      <c r="L28" s="8"/>
      <c r="M28" s="23"/>
      <c r="N28" s="7">
        <f t="shared" si="8"/>
        <v>7803915.3399999999</v>
      </c>
    </row>
    <row r="29" spans="1:16" ht="14.15" customHeight="1" x14ac:dyDescent="0.35">
      <c r="A29" s="17" t="s">
        <v>18</v>
      </c>
      <c r="B29" s="8">
        <v>639591</v>
      </c>
      <c r="C29" s="7"/>
      <c r="D29" s="7"/>
      <c r="E29" s="24"/>
      <c r="F29" s="7"/>
      <c r="H29" s="8"/>
      <c r="I29" s="8"/>
      <c r="J29" s="8"/>
      <c r="K29" s="8"/>
      <c r="L29" s="8"/>
      <c r="M29" s="8"/>
      <c r="N29" s="7">
        <f t="shared" si="8"/>
        <v>639591</v>
      </c>
    </row>
    <row r="30" spans="1:16" ht="14.15" customHeight="1" x14ac:dyDescent="0.35">
      <c r="A30" s="16" t="s">
        <v>19</v>
      </c>
      <c r="B30" s="21">
        <f t="shared" ref="B30:N30" si="9">SUM(B31:B39)</f>
        <v>661346.43000000005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9">
        <f t="shared" si="9"/>
        <v>661346.43000000005</v>
      </c>
      <c r="P30" s="26"/>
    </row>
    <row r="31" spans="1:16" ht="14.15" customHeight="1" x14ac:dyDescent="0.35">
      <c r="A31" s="17" t="s">
        <v>20</v>
      </c>
      <c r="B31" s="8">
        <v>24636.989999999991</v>
      </c>
      <c r="C31" s="7"/>
      <c r="D31" s="7"/>
      <c r="E31" s="24"/>
      <c r="F31" s="7"/>
      <c r="H31" s="8"/>
      <c r="I31" s="8"/>
      <c r="J31" s="8"/>
      <c r="K31" s="8"/>
      <c r="L31" s="8"/>
      <c r="M31" s="8"/>
      <c r="N31" s="7">
        <f t="shared" ref="N31:N48" si="10">+SUM(B31:M31)</f>
        <v>24636.989999999991</v>
      </c>
    </row>
    <row r="32" spans="1:16" ht="14.15" customHeight="1" x14ac:dyDescent="0.35">
      <c r="A32" s="17" t="s">
        <v>21</v>
      </c>
      <c r="B32" s="8">
        <v>0</v>
      </c>
      <c r="C32" s="7"/>
      <c r="D32" s="7"/>
      <c r="E32" s="24"/>
      <c r="F32" s="7"/>
      <c r="H32" s="8"/>
      <c r="I32" s="8"/>
      <c r="J32" s="8"/>
      <c r="K32" s="8"/>
      <c r="L32" s="8"/>
      <c r="M32" s="8"/>
      <c r="N32" s="7">
        <f t="shared" si="10"/>
        <v>0</v>
      </c>
    </row>
    <row r="33" spans="1:16" ht="14.15" customHeight="1" x14ac:dyDescent="0.35">
      <c r="A33" s="17" t="s">
        <v>22</v>
      </c>
      <c r="B33" s="8">
        <v>139998.81000000008</v>
      </c>
      <c r="C33" s="7"/>
      <c r="D33" s="7"/>
      <c r="E33" s="24"/>
      <c r="F33" s="7"/>
      <c r="H33" s="8"/>
      <c r="I33" s="8"/>
      <c r="J33" s="8"/>
      <c r="K33" s="8"/>
      <c r="L33" s="8"/>
      <c r="M33" s="8"/>
      <c r="N33" s="7">
        <f t="shared" si="10"/>
        <v>139998.81000000008</v>
      </c>
    </row>
    <row r="34" spans="1:16" ht="14.15" customHeight="1" x14ac:dyDescent="0.35">
      <c r="A34" s="17" t="s">
        <v>23</v>
      </c>
      <c r="B34" s="8">
        <v>0</v>
      </c>
      <c r="C34" s="7"/>
      <c r="D34" s="7"/>
      <c r="E34" s="24"/>
      <c r="F34" s="7"/>
      <c r="H34" s="8"/>
      <c r="I34" s="8"/>
      <c r="J34" s="8"/>
      <c r="K34" s="8"/>
      <c r="L34" s="8"/>
      <c r="M34" s="8"/>
      <c r="N34" s="7">
        <f t="shared" si="10"/>
        <v>0</v>
      </c>
    </row>
    <row r="35" spans="1:16" ht="14.15" customHeight="1" x14ac:dyDescent="0.35">
      <c r="A35" s="17" t="s">
        <v>24</v>
      </c>
      <c r="B35" s="8">
        <v>0</v>
      </c>
      <c r="C35" s="7"/>
      <c r="D35" s="7"/>
      <c r="E35" s="24"/>
      <c r="F35" s="7"/>
      <c r="H35" s="8"/>
      <c r="I35" s="8"/>
      <c r="J35" s="8"/>
      <c r="K35" s="8"/>
      <c r="L35" s="8"/>
      <c r="M35" s="8"/>
      <c r="N35" s="7">
        <f t="shared" si="10"/>
        <v>0</v>
      </c>
    </row>
    <row r="36" spans="1:16" ht="14.15" customHeight="1" x14ac:dyDescent="0.35">
      <c r="A36" s="17" t="s">
        <v>25</v>
      </c>
      <c r="B36" s="8">
        <v>0</v>
      </c>
      <c r="C36" s="7"/>
      <c r="D36" s="7"/>
      <c r="E36" s="24"/>
      <c r="F36" s="7"/>
      <c r="H36" s="8"/>
      <c r="I36" s="8"/>
      <c r="J36" s="8"/>
      <c r="K36" s="8"/>
      <c r="L36" s="8"/>
      <c r="M36" s="8"/>
      <c r="N36" s="7">
        <f t="shared" si="10"/>
        <v>0</v>
      </c>
    </row>
    <row r="37" spans="1:16" ht="14.15" customHeight="1" x14ac:dyDescent="0.35">
      <c r="A37" s="17" t="s">
        <v>26</v>
      </c>
      <c r="B37" s="8">
        <v>273934.67</v>
      </c>
      <c r="C37" s="7"/>
      <c r="D37" s="7"/>
      <c r="E37" s="24"/>
      <c r="F37" s="7"/>
      <c r="H37" s="8"/>
      <c r="I37" s="8"/>
      <c r="J37" s="8"/>
      <c r="K37" s="8"/>
      <c r="L37" s="8"/>
      <c r="M37" s="8"/>
      <c r="N37" s="7">
        <f t="shared" si="10"/>
        <v>273934.67</v>
      </c>
    </row>
    <row r="38" spans="1:16" ht="14.15" customHeight="1" x14ac:dyDescent="0.35">
      <c r="A38" s="17" t="s">
        <v>27</v>
      </c>
      <c r="B38" s="8">
        <v>0</v>
      </c>
      <c r="C38" s="7"/>
      <c r="D38" s="7"/>
      <c r="E38" s="24"/>
      <c r="F38" s="7"/>
      <c r="H38" s="8"/>
      <c r="I38" s="8"/>
      <c r="J38" s="8"/>
      <c r="K38" s="8"/>
      <c r="L38" s="8"/>
      <c r="M38" s="8"/>
      <c r="N38" s="7">
        <f t="shared" si="10"/>
        <v>0</v>
      </c>
    </row>
    <row r="39" spans="1:16" ht="14.15" customHeight="1" x14ac:dyDescent="0.35">
      <c r="A39" s="17" t="s">
        <v>28</v>
      </c>
      <c r="B39" s="8">
        <v>222775.96</v>
      </c>
      <c r="C39" s="7"/>
      <c r="D39" s="7"/>
      <c r="E39" s="24"/>
      <c r="F39" s="7"/>
      <c r="H39" s="8"/>
      <c r="I39" s="8"/>
      <c r="J39" s="8"/>
      <c r="K39" s="8"/>
      <c r="L39" s="8"/>
      <c r="M39" s="8"/>
      <c r="N39" s="7">
        <f t="shared" si="10"/>
        <v>222775.96</v>
      </c>
    </row>
    <row r="40" spans="1:16" ht="14.15" customHeight="1" x14ac:dyDescent="0.35">
      <c r="A40" s="16" t="s">
        <v>29</v>
      </c>
      <c r="B40" s="9">
        <f>SUM(B41:B48)</f>
        <v>22476713.050000001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ref="N40" si="11">SUM(N41:N48)</f>
        <v>22476713.050000001</v>
      </c>
      <c r="P40" s="26"/>
    </row>
    <row r="41" spans="1:16" ht="14.15" customHeight="1" x14ac:dyDescent="0.35">
      <c r="A41" s="17" t="s">
        <v>30</v>
      </c>
      <c r="B41" s="8">
        <v>22476713.050000001</v>
      </c>
      <c r="C41" s="7"/>
      <c r="D41" s="7"/>
      <c r="E41" s="24"/>
      <c r="F41" s="7"/>
      <c r="H41" s="8"/>
      <c r="I41" s="8"/>
      <c r="J41" s="8"/>
      <c r="K41" s="8"/>
      <c r="L41" s="8"/>
      <c r="M41" s="8"/>
      <c r="N41" s="7">
        <f t="shared" si="10"/>
        <v>22476713.050000001</v>
      </c>
    </row>
    <row r="42" spans="1:16" ht="14.15" customHeight="1" x14ac:dyDescent="0.35">
      <c r="A42" s="17" t="s">
        <v>31</v>
      </c>
      <c r="B42" s="8">
        <v>0</v>
      </c>
      <c r="C42" s="7"/>
      <c r="D42" s="7"/>
      <c r="E42" s="24"/>
      <c r="F42" s="7"/>
      <c r="H42" s="8"/>
      <c r="I42" s="8"/>
      <c r="J42" s="8"/>
      <c r="K42" s="8"/>
      <c r="L42" s="8"/>
      <c r="M42" s="8"/>
      <c r="N42" s="7">
        <f t="shared" si="10"/>
        <v>0</v>
      </c>
    </row>
    <row r="43" spans="1:16" ht="14.15" customHeight="1" x14ac:dyDescent="0.35">
      <c r="A43" s="17" t="s">
        <v>32</v>
      </c>
      <c r="B43" s="8">
        <v>0</v>
      </c>
      <c r="C43" s="7"/>
      <c r="D43" s="7"/>
      <c r="E43" s="24"/>
      <c r="F43" s="7"/>
      <c r="H43" s="8"/>
      <c r="I43" s="8"/>
      <c r="J43" s="8"/>
      <c r="K43" s="8"/>
      <c r="L43" s="8"/>
      <c r="M43" s="8"/>
      <c r="N43" s="7">
        <f t="shared" si="10"/>
        <v>0</v>
      </c>
    </row>
    <row r="44" spans="1:16" ht="14.15" customHeight="1" x14ac:dyDescent="0.35">
      <c r="A44" s="17" t="s">
        <v>33</v>
      </c>
      <c r="B44" s="8">
        <v>0</v>
      </c>
      <c r="C44" s="7"/>
      <c r="D44" s="7"/>
      <c r="E44" s="24"/>
      <c r="F44" s="7"/>
      <c r="H44" s="8"/>
      <c r="I44" s="8"/>
      <c r="J44" s="8"/>
      <c r="K44" s="8"/>
      <c r="L44" s="8"/>
      <c r="M44" s="8"/>
      <c r="N44" s="7">
        <f t="shared" si="10"/>
        <v>0</v>
      </c>
    </row>
    <row r="45" spans="1:16" ht="14.15" customHeight="1" x14ac:dyDescent="0.35">
      <c r="A45" s="17" t="s">
        <v>34</v>
      </c>
      <c r="B45" s="8">
        <v>0</v>
      </c>
      <c r="C45" s="7"/>
      <c r="D45" s="7"/>
      <c r="E45" s="24"/>
      <c r="F45" s="7"/>
      <c r="H45" s="8"/>
      <c r="I45" s="8"/>
      <c r="J45" s="8"/>
      <c r="K45" s="8"/>
      <c r="L45" s="8"/>
      <c r="M45" s="8"/>
      <c r="N45" s="7">
        <f t="shared" si="10"/>
        <v>0</v>
      </c>
    </row>
    <row r="46" spans="1:16" ht="14.15" customHeight="1" x14ac:dyDescent="0.35">
      <c r="A46" s="17" t="s">
        <v>35</v>
      </c>
      <c r="B46" s="8">
        <v>0</v>
      </c>
      <c r="C46" s="7"/>
      <c r="D46" s="7"/>
      <c r="E46" s="24"/>
      <c r="F46" s="7"/>
      <c r="H46" s="8"/>
      <c r="I46" s="8"/>
      <c r="J46" s="8"/>
      <c r="K46" s="8"/>
      <c r="L46" s="8"/>
      <c r="M46" s="8"/>
      <c r="N46" s="7">
        <f t="shared" si="10"/>
        <v>0</v>
      </c>
    </row>
    <row r="47" spans="1:16" ht="14.15" customHeight="1" x14ac:dyDescent="0.35">
      <c r="A47" s="17" t="s">
        <v>36</v>
      </c>
      <c r="B47" s="8">
        <v>0</v>
      </c>
      <c r="C47" s="7"/>
      <c r="D47" s="7"/>
      <c r="E47" s="24"/>
      <c r="F47" s="7"/>
      <c r="H47" s="8"/>
      <c r="I47" s="8"/>
      <c r="J47" s="8"/>
      <c r="K47" s="8"/>
      <c r="L47" s="8"/>
      <c r="M47" s="8"/>
      <c r="N47" s="7">
        <f t="shared" si="10"/>
        <v>0</v>
      </c>
    </row>
    <row r="48" spans="1:16" ht="14.15" customHeight="1" x14ac:dyDescent="0.35">
      <c r="A48" s="17" t="s">
        <v>37</v>
      </c>
      <c r="B48" s="8">
        <v>0</v>
      </c>
      <c r="C48" s="7"/>
      <c r="D48" s="7"/>
      <c r="E48" s="24"/>
      <c r="F48" s="7"/>
      <c r="H48" s="8"/>
      <c r="I48" s="8"/>
      <c r="J48" s="8"/>
      <c r="K48" s="8"/>
      <c r="L48" s="8"/>
      <c r="M48" s="8"/>
      <c r="N48" s="7">
        <f t="shared" si="10"/>
        <v>0</v>
      </c>
    </row>
    <row r="49" spans="1:16" ht="14.15" customHeight="1" x14ac:dyDescent="0.35">
      <c r="A49" s="16" t="s">
        <v>38</v>
      </c>
      <c r="B49" s="21">
        <f>SUM(B50:B55)</f>
        <v>0</v>
      </c>
      <c r="C49" s="21"/>
      <c r="D49" s="9"/>
      <c r="E49" s="21"/>
      <c r="F49" s="21"/>
      <c r="G49" s="21"/>
      <c r="H49" s="21"/>
      <c r="I49" s="21"/>
      <c r="J49" s="21"/>
      <c r="K49" s="21"/>
      <c r="L49" s="21"/>
      <c r="M49" s="21"/>
      <c r="N49" s="21">
        <f t="shared" ref="N49" si="12">SUM(N50:N55)</f>
        <v>0</v>
      </c>
      <c r="P49" s="26"/>
    </row>
    <row r="50" spans="1:16" ht="14.15" customHeight="1" x14ac:dyDescent="0.35">
      <c r="A50" s="17" t="s">
        <v>39</v>
      </c>
      <c r="B50" s="8">
        <v>0</v>
      </c>
      <c r="C50" s="7"/>
      <c r="D50" s="7"/>
      <c r="E50" s="24"/>
      <c r="F50" s="7"/>
      <c r="H50" s="8"/>
      <c r="I50" s="8"/>
      <c r="J50" s="8"/>
      <c r="K50" s="8"/>
      <c r="L50" s="8"/>
      <c r="M50" s="8"/>
      <c r="N50" s="7">
        <f t="shared" ref="N50:N55" si="13">+SUM(B50:M50)</f>
        <v>0</v>
      </c>
    </row>
    <row r="51" spans="1:16" ht="14.15" customHeight="1" x14ac:dyDescent="0.35">
      <c r="A51" s="17" t="s">
        <v>40</v>
      </c>
      <c r="B51" s="8">
        <v>0</v>
      </c>
      <c r="C51" s="7"/>
      <c r="D51" s="7"/>
      <c r="E51" s="24"/>
      <c r="F51" s="7"/>
      <c r="H51" s="8"/>
      <c r="I51" s="8"/>
      <c r="J51" s="8"/>
      <c r="K51" s="8"/>
      <c r="L51" s="8"/>
      <c r="M51" s="8"/>
      <c r="N51" s="7">
        <f t="shared" si="13"/>
        <v>0</v>
      </c>
    </row>
    <row r="52" spans="1:16" ht="14.15" customHeight="1" x14ac:dyDescent="0.35">
      <c r="A52" s="17" t="s">
        <v>41</v>
      </c>
      <c r="B52" s="8">
        <v>0</v>
      </c>
      <c r="C52" s="7"/>
      <c r="D52" s="7"/>
      <c r="E52" s="24"/>
      <c r="F52" s="7"/>
      <c r="H52" s="8"/>
      <c r="I52" s="8"/>
      <c r="J52" s="8"/>
      <c r="K52" s="8"/>
      <c r="L52" s="8"/>
      <c r="M52" s="8"/>
      <c r="N52" s="7">
        <f t="shared" si="13"/>
        <v>0</v>
      </c>
    </row>
    <row r="53" spans="1:16" ht="14.15" customHeight="1" x14ac:dyDescent="0.35">
      <c r="A53" s="17" t="s">
        <v>42</v>
      </c>
      <c r="B53" s="8">
        <v>0</v>
      </c>
      <c r="C53" s="7"/>
      <c r="D53" s="7"/>
      <c r="E53" s="24"/>
      <c r="F53" s="7"/>
      <c r="H53" s="8"/>
      <c r="I53" s="8"/>
      <c r="J53" s="8"/>
      <c r="K53" s="8"/>
      <c r="L53" s="8"/>
      <c r="M53" s="8"/>
      <c r="N53" s="7">
        <f t="shared" si="13"/>
        <v>0</v>
      </c>
    </row>
    <row r="54" spans="1:16" ht="14.15" customHeight="1" x14ac:dyDescent="0.35">
      <c r="A54" s="17" t="s">
        <v>43</v>
      </c>
      <c r="B54" s="8">
        <v>0</v>
      </c>
      <c r="C54" s="7"/>
      <c r="D54" s="7"/>
      <c r="E54" s="24"/>
      <c r="F54" s="7"/>
      <c r="H54" s="8"/>
      <c r="I54" s="8"/>
      <c r="J54" s="8"/>
      <c r="K54" s="8"/>
      <c r="L54" s="8"/>
      <c r="M54" s="8"/>
      <c r="N54" s="7">
        <f t="shared" si="13"/>
        <v>0</v>
      </c>
    </row>
    <row r="55" spans="1:16" ht="14.15" customHeight="1" x14ac:dyDescent="0.35">
      <c r="A55" s="17" t="s">
        <v>44</v>
      </c>
      <c r="B55" s="8">
        <v>0</v>
      </c>
      <c r="C55" s="7"/>
      <c r="D55" s="7"/>
      <c r="E55" s="24"/>
      <c r="F55" s="7"/>
      <c r="H55" s="8"/>
      <c r="I55" s="8"/>
      <c r="J55" s="8"/>
      <c r="K55" s="8"/>
      <c r="L55" s="8"/>
      <c r="M55" s="8"/>
      <c r="N55" s="7">
        <f t="shared" si="13"/>
        <v>0</v>
      </c>
    </row>
    <row r="56" spans="1:16" ht="14.15" customHeight="1" x14ac:dyDescent="0.35">
      <c r="A56" s="16" t="s">
        <v>45</v>
      </c>
      <c r="B56" s="21">
        <f>SUM(B57:B65)</f>
        <v>3964899.51</v>
      </c>
      <c r="C56" s="21"/>
      <c r="D56" s="9"/>
      <c r="E56" s="21"/>
      <c r="F56" s="21"/>
      <c r="G56" s="21"/>
      <c r="H56" s="21"/>
      <c r="I56" s="21"/>
      <c r="J56" s="21"/>
      <c r="K56" s="21"/>
      <c r="L56" s="21"/>
      <c r="M56" s="21"/>
      <c r="N56" s="9">
        <f t="shared" ref="N56" si="14">SUM(N57:N65)</f>
        <v>3964899.51</v>
      </c>
      <c r="P56" s="26"/>
    </row>
    <row r="57" spans="1:16" ht="14.15" customHeight="1" x14ac:dyDescent="0.35">
      <c r="A57" s="17" t="s">
        <v>46</v>
      </c>
      <c r="B57" s="8">
        <v>202780.48</v>
      </c>
      <c r="C57" s="7"/>
      <c r="D57" s="7"/>
      <c r="E57" s="24"/>
      <c r="F57" s="7"/>
      <c r="H57" s="8"/>
      <c r="I57" s="8"/>
      <c r="J57" s="8"/>
      <c r="K57" s="8"/>
      <c r="L57" s="8"/>
      <c r="M57" s="8"/>
      <c r="N57" s="7">
        <f>+SUM(B57:M57)</f>
        <v>202780.48</v>
      </c>
    </row>
    <row r="58" spans="1:16" ht="14.15" customHeight="1" x14ac:dyDescent="0.35">
      <c r="A58" s="17" t="s">
        <v>47</v>
      </c>
      <c r="B58" s="8">
        <v>149280</v>
      </c>
      <c r="C58" s="7"/>
      <c r="D58" s="7"/>
      <c r="E58" s="24"/>
      <c r="F58" s="7"/>
      <c r="H58" s="8"/>
      <c r="I58" s="8"/>
      <c r="J58" s="8"/>
      <c r="K58" s="8"/>
      <c r="L58" s="8"/>
      <c r="M58" s="8"/>
      <c r="N58" s="7">
        <f t="shared" ref="N58:N70" si="15">+SUM(B58:M58)</f>
        <v>149280</v>
      </c>
    </row>
    <row r="59" spans="1:16" ht="14.15" customHeight="1" x14ac:dyDescent="0.35">
      <c r="A59" s="17" t="s">
        <v>48</v>
      </c>
      <c r="B59" s="8">
        <v>18389</v>
      </c>
      <c r="C59" s="7"/>
      <c r="D59" s="7"/>
      <c r="E59" s="24"/>
      <c r="F59" s="7"/>
      <c r="H59" s="8"/>
      <c r="I59" s="8"/>
      <c r="J59" s="8"/>
      <c r="K59" s="8"/>
      <c r="L59" s="8"/>
      <c r="M59" s="8"/>
      <c r="N59" s="7">
        <f t="shared" si="15"/>
        <v>18389</v>
      </c>
    </row>
    <row r="60" spans="1:16" ht="14.15" customHeight="1" x14ac:dyDescent="0.35">
      <c r="A60" s="17" t="s">
        <v>49</v>
      </c>
      <c r="B60" s="8">
        <v>0</v>
      </c>
      <c r="C60" s="7"/>
      <c r="D60" s="7"/>
      <c r="E60" s="24"/>
      <c r="F60" s="7"/>
      <c r="H60" s="8"/>
      <c r="I60" s="8"/>
      <c r="J60" s="8"/>
      <c r="K60" s="8"/>
      <c r="L60" s="8"/>
      <c r="M60" s="8"/>
      <c r="N60" s="7">
        <f t="shared" si="15"/>
        <v>0</v>
      </c>
    </row>
    <row r="61" spans="1:16" ht="14.15" customHeight="1" x14ac:dyDescent="0.35">
      <c r="A61" s="17" t="s">
        <v>50</v>
      </c>
      <c r="B61" s="8">
        <v>116195.00999999998</v>
      </c>
      <c r="C61" s="7"/>
      <c r="D61" s="7"/>
      <c r="E61" s="24"/>
      <c r="F61" s="7"/>
      <c r="H61" s="8"/>
      <c r="I61" s="8"/>
      <c r="J61" s="8"/>
      <c r="K61" s="8"/>
      <c r="L61" s="8"/>
      <c r="M61" s="8"/>
      <c r="N61" s="7">
        <f t="shared" si="15"/>
        <v>116195.00999999998</v>
      </c>
    </row>
    <row r="62" spans="1:16" ht="14.15" customHeight="1" x14ac:dyDescent="0.35">
      <c r="A62" s="17" t="s">
        <v>51</v>
      </c>
      <c r="B62" s="8">
        <v>0</v>
      </c>
      <c r="C62" s="7"/>
      <c r="D62" s="7"/>
      <c r="E62" s="24"/>
      <c r="F62" s="7"/>
      <c r="H62" s="8"/>
      <c r="I62" s="8"/>
      <c r="J62" s="8"/>
      <c r="K62" s="8"/>
      <c r="L62" s="8"/>
      <c r="M62" s="8"/>
      <c r="N62" s="7">
        <f t="shared" si="15"/>
        <v>0</v>
      </c>
    </row>
    <row r="63" spans="1:16" ht="14.15" customHeight="1" x14ac:dyDescent="0.35">
      <c r="A63" s="17" t="s">
        <v>52</v>
      </c>
      <c r="B63" s="8">
        <v>0</v>
      </c>
      <c r="C63" s="7"/>
      <c r="D63" s="7"/>
      <c r="E63" s="24"/>
      <c r="F63" s="7"/>
      <c r="H63" s="8"/>
      <c r="I63" s="8"/>
      <c r="J63" s="8"/>
      <c r="K63" s="8"/>
      <c r="L63" s="8"/>
      <c r="M63" s="8"/>
      <c r="N63" s="7">
        <f t="shared" si="15"/>
        <v>0</v>
      </c>
    </row>
    <row r="64" spans="1:16" ht="14.15" customHeight="1" x14ac:dyDescent="0.35">
      <c r="A64" s="17" t="s">
        <v>53</v>
      </c>
      <c r="B64" s="8">
        <v>3478255.02</v>
      </c>
      <c r="C64" s="7"/>
      <c r="D64" s="7"/>
      <c r="E64" s="24"/>
      <c r="F64" s="7"/>
      <c r="H64" s="8"/>
      <c r="I64" s="8"/>
      <c r="J64" s="8"/>
      <c r="K64" s="8"/>
      <c r="L64" s="8"/>
      <c r="M64" s="8"/>
      <c r="N64" s="7">
        <f t="shared" si="15"/>
        <v>3478255.02</v>
      </c>
    </row>
    <row r="65" spans="1:16" ht="14.15" customHeight="1" x14ac:dyDescent="0.35">
      <c r="A65" s="17" t="s">
        <v>54</v>
      </c>
      <c r="B65" s="8">
        <v>0</v>
      </c>
      <c r="C65" s="7"/>
      <c r="D65" s="7"/>
      <c r="E65" s="24"/>
      <c r="F65" s="7"/>
      <c r="H65" s="8"/>
      <c r="I65" s="8"/>
      <c r="J65" s="8"/>
      <c r="K65" s="8"/>
      <c r="L65" s="8"/>
      <c r="M65" s="8"/>
      <c r="N65" s="7">
        <f t="shared" si="15"/>
        <v>0</v>
      </c>
    </row>
    <row r="66" spans="1:16" ht="14.15" customHeight="1" x14ac:dyDescent="0.35">
      <c r="A66" s="16" t="s">
        <v>55</v>
      </c>
      <c r="B66" s="21">
        <f>SUM(B67:B70)</f>
        <v>0</v>
      </c>
      <c r="C66" s="21"/>
      <c r="D66" s="9"/>
      <c r="E66" s="21"/>
      <c r="F66" s="21"/>
      <c r="G66" s="21"/>
      <c r="H66" s="21"/>
      <c r="I66" s="21"/>
      <c r="J66" s="21"/>
      <c r="K66" s="21"/>
      <c r="L66" s="21"/>
      <c r="M66" s="21"/>
      <c r="N66" s="9">
        <f t="shared" ref="N66" si="16">SUM(N67:N70)</f>
        <v>0</v>
      </c>
      <c r="P66" s="26"/>
    </row>
    <row r="67" spans="1:16" ht="14.15" customHeight="1" x14ac:dyDescent="0.35">
      <c r="A67" s="17" t="s">
        <v>56</v>
      </c>
      <c r="B67" s="8">
        <v>0</v>
      </c>
      <c r="C67" s="7"/>
      <c r="D67" s="7"/>
      <c r="E67" s="24"/>
      <c r="F67" s="7"/>
      <c r="H67" s="8"/>
      <c r="I67" s="8"/>
      <c r="J67" s="8"/>
      <c r="K67" s="8"/>
      <c r="L67" s="8"/>
      <c r="M67" s="8"/>
      <c r="N67" s="7">
        <f>+SUM(B67:M67)</f>
        <v>0</v>
      </c>
    </row>
    <row r="68" spans="1:16" ht="14.15" customHeight="1" x14ac:dyDescent="0.35">
      <c r="A68" s="17" t="s">
        <v>57</v>
      </c>
      <c r="B68" s="8">
        <v>0</v>
      </c>
      <c r="C68" s="7"/>
      <c r="D68" s="7"/>
      <c r="E68" s="24"/>
      <c r="F68" s="7"/>
      <c r="H68" s="8"/>
      <c r="I68" s="8"/>
      <c r="J68" s="8"/>
      <c r="K68" s="8"/>
      <c r="L68" s="8"/>
      <c r="M68" s="8"/>
      <c r="N68" s="7">
        <f t="shared" si="15"/>
        <v>0</v>
      </c>
    </row>
    <row r="69" spans="1:16" ht="14.15" customHeight="1" x14ac:dyDescent="0.35">
      <c r="A69" s="17" t="s">
        <v>58</v>
      </c>
      <c r="B69" s="8">
        <v>0</v>
      </c>
      <c r="C69" s="7"/>
      <c r="D69" s="7"/>
      <c r="E69" s="24"/>
      <c r="F69" s="7"/>
      <c r="H69" s="8"/>
      <c r="I69" s="8"/>
      <c r="J69" s="8"/>
      <c r="K69" s="8"/>
      <c r="L69" s="8"/>
      <c r="M69" s="8"/>
      <c r="N69" s="7">
        <f t="shared" si="15"/>
        <v>0</v>
      </c>
    </row>
    <row r="70" spans="1:16" ht="14.15" customHeight="1" x14ac:dyDescent="0.35">
      <c r="A70" s="17" t="s">
        <v>59</v>
      </c>
      <c r="B70" s="8">
        <v>0</v>
      </c>
      <c r="C70" s="7"/>
      <c r="D70" s="7"/>
      <c r="E70" s="24"/>
      <c r="F70" s="7"/>
      <c r="H70" s="8"/>
      <c r="I70" s="8"/>
      <c r="J70" s="8"/>
      <c r="K70" s="8"/>
      <c r="L70" s="8"/>
      <c r="M70" s="8"/>
      <c r="N70" s="7">
        <f t="shared" si="15"/>
        <v>0</v>
      </c>
    </row>
    <row r="71" spans="1:16" ht="14.15" customHeight="1" x14ac:dyDescent="0.35">
      <c r="A71" s="16" t="s">
        <v>77</v>
      </c>
      <c r="B71" s="21">
        <f>SUM(B72:B73)</f>
        <v>0</v>
      </c>
      <c r="C71" s="21"/>
      <c r="D71" s="9"/>
      <c r="E71" s="21"/>
      <c r="F71" s="21"/>
      <c r="G71" s="21"/>
      <c r="H71" s="21"/>
      <c r="I71" s="21"/>
      <c r="J71" s="21"/>
      <c r="K71" s="21"/>
      <c r="L71" s="21"/>
      <c r="M71" s="21"/>
      <c r="N71" s="21">
        <f t="shared" ref="N71" si="17">SUM(N72:N73)</f>
        <v>0</v>
      </c>
    </row>
    <row r="72" spans="1:16" ht="14.15" customHeight="1" x14ac:dyDescent="0.35">
      <c r="A72" s="17" t="s">
        <v>78</v>
      </c>
      <c r="B72" s="8">
        <v>0</v>
      </c>
      <c r="C72" s="7"/>
      <c r="D72" s="7"/>
      <c r="E72" s="24"/>
      <c r="F72" s="7"/>
      <c r="H72" s="8"/>
      <c r="I72" s="8"/>
      <c r="J72" s="8"/>
      <c r="K72" s="8"/>
      <c r="L72" s="8"/>
      <c r="M72" s="8"/>
      <c r="N72" s="7">
        <f t="shared" ref="N72:N73" si="18">+SUM(B72:M72)</f>
        <v>0</v>
      </c>
    </row>
    <row r="73" spans="1:16" ht="14.5" customHeight="1" x14ac:dyDescent="0.35">
      <c r="A73" s="17" t="s">
        <v>79</v>
      </c>
      <c r="B73" s="8">
        <v>0</v>
      </c>
      <c r="C73" s="7"/>
      <c r="D73" s="7"/>
      <c r="E73" s="24"/>
      <c r="F73" s="7"/>
      <c r="H73" s="8"/>
      <c r="I73" s="8"/>
      <c r="J73" s="8"/>
      <c r="K73" s="8"/>
      <c r="L73" s="8"/>
      <c r="M73" s="8"/>
      <c r="N73" s="7">
        <f t="shared" si="18"/>
        <v>0</v>
      </c>
    </row>
    <row r="74" spans="1:16" ht="13.5" customHeight="1" x14ac:dyDescent="0.35">
      <c r="A74" s="16" t="s">
        <v>80</v>
      </c>
      <c r="B74" s="21">
        <f>SUM(B75:B77)</f>
        <v>0</v>
      </c>
      <c r="C74" s="21"/>
      <c r="D74" s="9"/>
      <c r="E74" s="21"/>
      <c r="F74" s="21"/>
      <c r="G74" s="21"/>
      <c r="H74" s="21"/>
      <c r="I74" s="21"/>
      <c r="J74" s="21"/>
      <c r="K74" s="21"/>
      <c r="L74" s="21"/>
      <c r="M74" s="21"/>
      <c r="N74" s="21">
        <f t="shared" ref="N74" si="19">SUM(N75:N77)</f>
        <v>0</v>
      </c>
    </row>
    <row r="75" spans="1:16" ht="14.15" customHeight="1" x14ac:dyDescent="0.35">
      <c r="A75" s="17" t="s">
        <v>81</v>
      </c>
      <c r="B75" s="8">
        <v>0</v>
      </c>
      <c r="C75" s="7"/>
      <c r="D75" s="7"/>
      <c r="E75" s="24"/>
      <c r="F75" s="7"/>
      <c r="H75" s="8"/>
      <c r="I75" s="8"/>
      <c r="J75" s="8"/>
      <c r="K75" s="8"/>
      <c r="L75" s="8"/>
      <c r="M75" s="8"/>
      <c r="N75" s="7">
        <f t="shared" ref="N75:N77" si="20">+SUM(B75:M75)</f>
        <v>0</v>
      </c>
    </row>
    <row r="76" spans="1:16" ht="14.15" customHeight="1" x14ac:dyDescent="0.35">
      <c r="A76" s="17" t="s">
        <v>82</v>
      </c>
      <c r="B76" s="8">
        <v>0</v>
      </c>
      <c r="C76" s="7"/>
      <c r="D76" s="7"/>
      <c r="E76" s="24"/>
      <c r="F76" s="7"/>
      <c r="H76" s="8"/>
      <c r="I76" s="8"/>
      <c r="J76" s="8"/>
      <c r="K76" s="8"/>
      <c r="L76" s="8"/>
      <c r="M76" s="8"/>
      <c r="N76" s="7">
        <f t="shared" si="20"/>
        <v>0</v>
      </c>
    </row>
    <row r="77" spans="1:16" ht="14.15" customHeight="1" x14ac:dyDescent="0.35">
      <c r="A77" s="17" t="s">
        <v>83</v>
      </c>
      <c r="B77" s="8">
        <v>0</v>
      </c>
      <c r="C77" s="7"/>
      <c r="D77" s="7"/>
      <c r="E77" s="24"/>
      <c r="F77" s="7"/>
      <c r="H77" s="8"/>
      <c r="I77" s="8"/>
      <c r="J77" s="8"/>
      <c r="K77" s="8"/>
      <c r="L77" s="8"/>
      <c r="M77" s="8"/>
      <c r="N77" s="7">
        <f t="shared" si="20"/>
        <v>0</v>
      </c>
    </row>
    <row r="78" spans="1:16" ht="14.15" customHeight="1" x14ac:dyDescent="0.35">
      <c r="A78" s="15" t="s">
        <v>60</v>
      </c>
      <c r="B78" s="10">
        <f t="shared" ref="B78:N78" si="21">SUM(B79,B82,B85)</f>
        <v>6890000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0">
        <f t="shared" si="21"/>
        <v>6890000</v>
      </c>
    </row>
    <row r="79" spans="1:16" ht="14.15" customHeight="1" x14ac:dyDescent="0.35">
      <c r="A79" s="16" t="s">
        <v>61</v>
      </c>
      <c r="B79" s="21">
        <f>SUM(B80:B81)</f>
        <v>6890000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>
        <f t="shared" ref="N79" si="22">SUM(N80:N81)</f>
        <v>6890000</v>
      </c>
    </row>
    <row r="80" spans="1:16" ht="14.15" customHeight="1" x14ac:dyDescent="0.35">
      <c r="A80" s="17" t="s">
        <v>84</v>
      </c>
      <c r="B80" s="7">
        <v>6890000</v>
      </c>
      <c r="C80" s="27"/>
      <c r="D80" s="27"/>
      <c r="E80" s="27"/>
      <c r="F80" s="7"/>
      <c r="G80" s="7"/>
      <c r="H80" s="7"/>
      <c r="I80" s="7"/>
      <c r="J80" s="7"/>
      <c r="K80" s="8"/>
      <c r="L80" s="7"/>
      <c r="M80" s="7"/>
      <c r="N80" s="7">
        <f>+SUM(B80:M80)</f>
        <v>6890000</v>
      </c>
    </row>
    <row r="81" spans="1:14" ht="14.15" customHeight="1" x14ac:dyDescent="0.35">
      <c r="A81" s="17" t="s">
        <v>85</v>
      </c>
      <c r="B81" s="7">
        <v>0</v>
      </c>
      <c r="C81" s="27"/>
      <c r="D81" s="27"/>
      <c r="E81" s="27"/>
      <c r="F81" s="27"/>
      <c r="G81" s="27"/>
      <c r="H81" s="27"/>
      <c r="I81" s="27"/>
      <c r="J81" s="27"/>
      <c r="K81" s="8"/>
      <c r="L81" s="28"/>
      <c r="M81" s="28"/>
      <c r="N81" s="7">
        <f t="shared" ref="N81:N84" si="23">+SUM(B81:M81)</f>
        <v>0</v>
      </c>
    </row>
    <row r="82" spans="1:14" ht="14.15" customHeight="1" x14ac:dyDescent="0.35">
      <c r="A82" s="16" t="s">
        <v>86</v>
      </c>
      <c r="B82" s="21">
        <f>SUM(B83:B84)</f>
        <v>0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>
        <f t="shared" ref="N82" si="24">SUM(N83:N84)</f>
        <v>0</v>
      </c>
    </row>
    <row r="83" spans="1:14" ht="14.15" customHeight="1" x14ac:dyDescent="0.35">
      <c r="A83" s="17" t="s">
        <v>87</v>
      </c>
      <c r="B83" s="7">
        <v>0</v>
      </c>
      <c r="C83" s="27"/>
      <c r="D83" s="27"/>
      <c r="E83" s="27"/>
      <c r="F83" s="27"/>
      <c r="G83" s="27"/>
      <c r="H83" s="27"/>
      <c r="I83" s="27"/>
      <c r="J83" s="27"/>
      <c r="K83" s="8"/>
      <c r="L83" s="7"/>
      <c r="M83" s="7"/>
      <c r="N83" s="7">
        <f t="shared" si="23"/>
        <v>0</v>
      </c>
    </row>
    <row r="84" spans="1:14" ht="14.15" customHeight="1" x14ac:dyDescent="0.35">
      <c r="A84" s="17" t="s">
        <v>88</v>
      </c>
      <c r="B84" s="7">
        <v>0</v>
      </c>
      <c r="C84" s="27"/>
      <c r="D84" s="27"/>
      <c r="E84" s="27"/>
      <c r="F84" s="27"/>
      <c r="G84" s="27"/>
      <c r="H84" s="27"/>
      <c r="I84" s="27"/>
      <c r="J84" s="27"/>
      <c r="K84" s="8"/>
      <c r="L84" s="7"/>
      <c r="M84" s="7"/>
      <c r="N84" s="7">
        <f t="shared" si="23"/>
        <v>0</v>
      </c>
    </row>
    <row r="85" spans="1:14" ht="14.15" customHeight="1" x14ac:dyDescent="0.35">
      <c r="A85" s="16" t="s">
        <v>89</v>
      </c>
      <c r="B85" s="21">
        <f>SUM(B86)</f>
        <v>0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>
        <f t="shared" ref="N85" si="25">SUM(N86)</f>
        <v>0</v>
      </c>
    </row>
    <row r="86" spans="1:14" ht="14.15" customHeight="1" x14ac:dyDescent="0.35">
      <c r="A86" s="17" t="s">
        <v>90</v>
      </c>
      <c r="B86" s="7">
        <v>0</v>
      </c>
      <c r="C86" s="27"/>
      <c r="D86" s="27"/>
      <c r="E86" s="27"/>
      <c r="F86" s="27"/>
      <c r="G86" s="27"/>
      <c r="H86" s="27"/>
      <c r="I86" s="27"/>
      <c r="J86" s="27"/>
      <c r="K86" s="8"/>
      <c r="L86" s="7"/>
      <c r="M86" s="7"/>
      <c r="N86" s="7">
        <f>+SUM(B86:M86)</f>
        <v>0</v>
      </c>
    </row>
    <row r="87" spans="1:14" ht="14.15" customHeight="1" x14ac:dyDescent="0.35">
      <c r="A87" s="6" t="s">
        <v>76</v>
      </c>
      <c r="B87" s="11">
        <f t="shared" ref="B87:N87" si="26">SUM(B13,B78)</f>
        <v>217872330.85000002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>
        <f t="shared" si="26"/>
        <v>217872330.85000002</v>
      </c>
    </row>
    <row r="88" spans="1:14" ht="14.15" customHeight="1" x14ac:dyDescent="0.35">
      <c r="B88" s="7"/>
      <c r="C88" s="7"/>
      <c r="D88" s="7"/>
      <c r="E88" s="7"/>
      <c r="F88" s="7"/>
      <c r="N88" s="7"/>
    </row>
    <row r="89" spans="1:14" ht="14.15" customHeight="1" x14ac:dyDescent="0.35">
      <c r="A89"/>
      <c r="B89" s="7"/>
      <c r="C89" s="7"/>
      <c r="D89" s="7"/>
      <c r="E89" s="7"/>
      <c r="F89" s="7"/>
      <c r="M89" s="8"/>
      <c r="N89" s="8"/>
    </row>
    <row r="90" spans="1:14" ht="14.15" customHeight="1" x14ac:dyDescent="0.35">
      <c r="A90"/>
      <c r="B90" s="7"/>
      <c r="C90" s="7"/>
      <c r="D90" s="7"/>
      <c r="E90" s="7"/>
      <c r="F90" s="7"/>
    </row>
    <row r="91" spans="1:14" ht="14.15" customHeight="1" x14ac:dyDescent="0.35">
      <c r="A91"/>
      <c r="B91" s="7"/>
      <c r="C91" s="7"/>
      <c r="D91" s="7"/>
      <c r="E91" s="7"/>
      <c r="F91" s="7"/>
      <c r="L91" s="8"/>
      <c r="M91" s="8"/>
    </row>
    <row r="92" spans="1:14" ht="14.15" customHeight="1" x14ac:dyDescent="0.35">
      <c r="A92"/>
      <c r="B92" s="7"/>
      <c r="C92" s="7"/>
      <c r="D92" s="7"/>
      <c r="E92" s="7"/>
      <c r="F92" s="7"/>
    </row>
    <row r="93" spans="1:14" ht="14.15" customHeight="1" x14ac:dyDescent="0.35">
      <c r="A93"/>
      <c r="B93" s="7"/>
      <c r="C93" s="7"/>
      <c r="D93" s="7"/>
      <c r="E93" s="7"/>
      <c r="F93" s="7"/>
    </row>
    <row r="94" spans="1:14" ht="14.15" customHeight="1" x14ac:dyDescent="0.35">
      <c r="A94"/>
      <c r="B94" s="7"/>
      <c r="C94" s="7"/>
      <c r="D94" s="7"/>
      <c r="E94" s="7"/>
      <c r="F94" s="7"/>
    </row>
    <row r="95" spans="1:14" ht="14.15" customHeight="1" x14ac:dyDescent="0.35">
      <c r="A95"/>
      <c r="B95" s="7"/>
      <c r="C95" s="7"/>
      <c r="D95" s="7"/>
      <c r="E95" s="7"/>
      <c r="F95" s="7"/>
    </row>
    <row r="96" spans="1:14" ht="14.15" customHeight="1" x14ac:dyDescent="0.35">
      <c r="A96"/>
      <c r="B96" s="7"/>
      <c r="C96" s="7"/>
      <c r="D96" s="7"/>
      <c r="E96" s="7"/>
      <c r="F96" s="7"/>
    </row>
    <row r="97" spans="1:12" ht="14.15" customHeight="1" x14ac:dyDescent="0.35">
      <c r="A97"/>
      <c r="B97" s="7"/>
      <c r="C97" s="7"/>
      <c r="D97" s="7"/>
      <c r="E97" s="7"/>
      <c r="F97" s="7"/>
    </row>
    <row r="98" spans="1:12" ht="14.15" customHeight="1" x14ac:dyDescent="0.35">
      <c r="A98"/>
      <c r="B98" s="7"/>
      <c r="C98" s="7"/>
      <c r="D98" s="7"/>
      <c r="E98" s="7"/>
      <c r="F98" s="7"/>
    </row>
    <row r="99" spans="1:12" ht="14.15" customHeight="1" x14ac:dyDescent="0.35">
      <c r="A99"/>
      <c r="B99" s="7"/>
      <c r="C99" s="7"/>
      <c r="D99" s="7"/>
      <c r="E99" s="7"/>
      <c r="F99" s="7"/>
    </row>
    <row r="100" spans="1:12" ht="14.15" customHeight="1" x14ac:dyDescent="0.35">
      <c r="A100"/>
      <c r="B100" s="7"/>
      <c r="C100" s="7"/>
      <c r="D100" s="7"/>
      <c r="E100" s="7"/>
      <c r="F100" s="7"/>
    </row>
    <row r="101" spans="1:12" ht="14.15" customHeight="1" x14ac:dyDescent="0.35">
      <c r="A101"/>
      <c r="B101" s="7"/>
      <c r="C101" s="7"/>
      <c r="D101" s="7"/>
      <c r="E101" s="7"/>
      <c r="F101" s="7"/>
    </row>
    <row r="102" spans="1:12" ht="14.15" customHeight="1" x14ac:dyDescent="0.35">
      <c r="A102"/>
      <c r="B102" s="7"/>
      <c r="C102" s="7"/>
      <c r="D102" s="7"/>
      <c r="E102" s="7"/>
      <c r="F102" s="7"/>
    </row>
    <row r="103" spans="1:12" ht="14.15" customHeight="1" x14ac:dyDescent="0.35">
      <c r="A103"/>
      <c r="B103" s="7"/>
      <c r="C103" s="7"/>
      <c r="D103" s="7"/>
      <c r="E103" s="7"/>
      <c r="F103" s="7"/>
    </row>
    <row r="104" spans="1:12" ht="14.15" customHeight="1" x14ac:dyDescent="0.35">
      <c r="A104"/>
      <c r="B104" s="7"/>
      <c r="C104" s="7"/>
      <c r="D104" s="7"/>
      <c r="E104" s="7"/>
      <c r="F104" s="7"/>
    </row>
    <row r="105" spans="1:12" ht="14.15" customHeight="1" x14ac:dyDescent="0.35">
      <c r="A105"/>
      <c r="B105" s="7"/>
      <c r="C105" s="7"/>
      <c r="D105" s="7"/>
      <c r="E105" s="7"/>
      <c r="F105" s="7"/>
    </row>
    <row r="106" spans="1:12" ht="14.15" customHeight="1" x14ac:dyDescent="0.35">
      <c r="A106"/>
      <c r="B106" s="7"/>
      <c r="C106" s="7"/>
      <c r="D106" s="7"/>
      <c r="E106" s="7"/>
      <c r="F106" s="7"/>
    </row>
    <row r="107" spans="1:12" ht="14.15" customHeight="1" x14ac:dyDescent="0.35">
      <c r="A107"/>
      <c r="B107" s="7"/>
      <c r="C107" s="7"/>
      <c r="D107" s="7"/>
      <c r="E107" s="7"/>
      <c r="F107" s="7"/>
    </row>
    <row r="108" spans="1:12" ht="14.5" customHeight="1" x14ac:dyDescent="0.35">
      <c r="A108"/>
      <c r="B108" s="7"/>
      <c r="C108" s="7"/>
      <c r="D108" s="7"/>
      <c r="E108" s="7"/>
      <c r="F108" s="7"/>
    </row>
    <row r="109" spans="1:12" ht="14.15" customHeight="1" x14ac:dyDescent="0.35">
      <c r="A109" s="18" t="s">
        <v>101</v>
      </c>
      <c r="H109" s="30" t="s">
        <v>92</v>
      </c>
      <c r="I109" s="31"/>
      <c r="J109" s="31"/>
      <c r="K109" s="31"/>
      <c r="L109" s="31"/>
    </row>
    <row r="110" spans="1:12" ht="15.5" x14ac:dyDescent="0.35">
      <c r="A110" s="20" t="s">
        <v>75</v>
      </c>
      <c r="B110" s="29"/>
      <c r="H110" s="32" t="s">
        <v>102</v>
      </c>
      <c r="I110" s="32"/>
      <c r="J110" s="32"/>
      <c r="K110" s="32"/>
      <c r="L110" s="32"/>
    </row>
    <row r="111" spans="1:12" x14ac:dyDescent="0.35">
      <c r="A111"/>
    </row>
    <row r="112" spans="1:12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 s="12"/>
    </row>
    <row r="116" spans="1:1" ht="15.5" x14ac:dyDescent="0.35">
      <c r="A116" s="13"/>
    </row>
  </sheetData>
  <mergeCells count="6">
    <mergeCell ref="H109:L109"/>
    <mergeCell ref="H110:L110"/>
    <mergeCell ref="A1:N1"/>
    <mergeCell ref="A2:N2"/>
    <mergeCell ref="A3:N3"/>
    <mergeCell ref="A4:N4"/>
  </mergeCells>
  <conditionalFormatting sqref="M1:M7 M11:M27 M29:M80 M87:M1048576">
    <cfRule type="cellIs" dxfId="0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2025-02-19T20:11:29Z</cp:lastPrinted>
  <dcterms:created xsi:type="dcterms:W3CDTF">2021-07-29T18:58:50Z</dcterms:created>
  <dcterms:modified xsi:type="dcterms:W3CDTF">2025-02-19T20:50:17Z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