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6 - SB SEDE\AS BUILT ELECTRICOS\"/>
    </mc:Choice>
  </mc:AlternateContent>
  <xr:revisionPtr revIDLastSave="0" documentId="13_ncr:1_{C3A4516B-D9C4-44F2-A24D-EDC4FB095C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 Reest. Inst. Elect. Sede SB" sheetId="3" r:id="rId1"/>
    <sheet name="Sheet1" sheetId="4" r:id="rId2"/>
  </sheets>
  <definedNames>
    <definedName name="_Order1" hidden="1">255</definedName>
    <definedName name="_Order2" hidden="1">255</definedName>
    <definedName name="_Regression_Int" hidden="1">1</definedName>
    <definedName name="aa_2">"$#REF!.$B$109"</definedName>
    <definedName name="aa_3">"$#REF!.$B$109"</definedName>
    <definedName name="Acero_1">#N/A</definedName>
    <definedName name="Acero_2">#N/A</definedName>
    <definedName name="Acero_3">#N/A</definedName>
    <definedName name="Agregado_2">#N/A</definedName>
    <definedName name="Agregado_3">#N/A</definedName>
    <definedName name="Agua_1">#N/A</definedName>
    <definedName name="Agua_2">#N/A</definedName>
    <definedName name="Agua_3">#N/A</definedName>
    <definedName name="Alambre_2">#N/A</definedName>
    <definedName name="Alambre_3">#N/A</definedName>
    <definedName name="Alambre_No.18_2">#N/A</definedName>
    <definedName name="Alambre_No.18_3">#N/A</definedName>
    <definedName name="Anclaje_de_Pilotes_2">#N/A</definedName>
    <definedName name="Anclaje_de_Pilotes_3">#N/A</definedName>
    <definedName name="ANGULAR_2">"$#REF!.$B$246"</definedName>
    <definedName name="ANGULAR_3">"$#REF!.$B$246"</definedName>
    <definedName name="BARANDILLA_2">#N/A</definedName>
    <definedName name="BARANDILLA_3">#N/A</definedName>
    <definedName name="Cable_de_Postensado_2">#N/A</definedName>
    <definedName name="Cable_de_Postensado_3">#N/A</definedName>
    <definedName name="Cant_2">"$#REF!.$D$1:$D$65534"</definedName>
    <definedName name="Cant_3">"$#REF!.$D$1:$D$65534"</definedName>
    <definedName name="CANT1_2">"$#REF!.$D$1:$D$65534"</definedName>
    <definedName name="CANT1_3">"$#REF!.$D$1:$D$65534"</definedName>
    <definedName name="CANT6_2">"$#REF!.$C$1:$C$65534"</definedName>
    <definedName name="CANT6_3">"$#REF!.$C$1:$C$65534"</definedName>
    <definedName name="canta_2">"$#REF!.$H$1:$H$65534"</definedName>
    <definedName name="canta_3">"$#REF!.$H$1:$H$65534"</definedName>
    <definedName name="CANTIDADPRESUPUESTO_2">"$#REF!.$C$1:$C$65534"</definedName>
    <definedName name="CANTIDADPRESUPUESTO_3">"$#REF!.$C$1:$C$65534"</definedName>
    <definedName name="cantp_2">"$#REF!.$J$1:$J$65534"</definedName>
    <definedName name="cantp_3">"$#REF!.$J$1:$J$65534"</definedName>
    <definedName name="cantpre_2">"$#REF!.$D$1:$D$65534"</definedName>
    <definedName name="cantpre_3">"$#REF!.$D$1:$D$65534"</definedName>
    <definedName name="cantt_2">"$#REF!.$L$1:$L$65534"</definedName>
    <definedName name="cantt_3">"$#REF!.$L$1:$L$65534"</definedName>
    <definedName name="Casting_Bed_2">#N/A</definedName>
    <definedName name="Casting_Bed_3">#N/A</definedName>
    <definedName name="Cemento_1">#N/A</definedName>
    <definedName name="Cemento_2">#N/A</definedName>
    <definedName name="Cemento_3">#N/A</definedName>
    <definedName name="Clavos_2">#N/A</definedName>
    <definedName name="Clavos_3">#N/A</definedName>
    <definedName name="concreto_2">#N/A</definedName>
    <definedName name="control_2">"$#REF!.$#REF!$#REF!:#REF!#REF!"</definedName>
    <definedName name="control_3">"$#REF!.$#REF!$#REF!:#REF!#REF!"</definedName>
    <definedName name="Cubo_para_vaciado_de_Hormigón_2">#N/A</definedName>
    <definedName name="Cubo_para_vaciado_de_Hormigón_3">#N/A</definedName>
    <definedName name="Curado_y_Aditivo_2">#N/A</definedName>
    <definedName name="Curado_y_Aditivo_3">#N/A</definedName>
    <definedName name="D_2">#N/A</definedName>
    <definedName name="D_3">#N/A</definedName>
    <definedName name="deducciones_2">"$#REF!.$M$62"</definedName>
    <definedName name="deducciones_3">"$#REF!.$M$62"</definedName>
    <definedName name="Empalme_de_Pilotes_2">#N/A</definedName>
    <definedName name="Empalme_de_Pilotes_3">#N/A</definedName>
    <definedName name="Eslingas_2">#N/A</definedName>
    <definedName name="Eslingas_3">#N/A</definedName>
    <definedName name="GASTOSGENERALES_2">"$#REF!.$#REF!$#REF!"</definedName>
    <definedName name="GASTOSGENERALES_3">"$#REF!.$#REF!$#REF!"</definedName>
    <definedName name="GASTOSGENERALESA_2">"$#REF!.$#REF!$#REF!"</definedName>
    <definedName name="GASTOSGENERALESA_3">"$#REF!.$#REF!$#REF!"</definedName>
    <definedName name="Grúa_Manitowoc_2900_2">#N/A</definedName>
    <definedName name="Grúa_Manitowoc_2900_3">#N/A</definedName>
    <definedName name="HINCA_2">"$#REF!.$#REF!$#REF!"</definedName>
    <definedName name="HINCA_3">"$#REF!.$#REF!$#REF!"</definedName>
    <definedName name="Hinca_de_Pilotes_2">#N/A</definedName>
    <definedName name="Hinca_de_Pilotes_3">#N/A</definedName>
    <definedName name="HINCADEPILOTES_2">#N/A</definedName>
    <definedName name="HINCADEPILOTES_3">#N/A</definedName>
    <definedName name="HORACIO_2">"$#REF!.$L$66:$W$66"</definedName>
    <definedName name="HORACIO_3">"$#REF!.$L$66:$W$66"</definedName>
    <definedName name="HORMIGONARMADOGUARDARRUEDASYDEFENSASLATERALES_2">#N/A</definedName>
    <definedName name="HORMIGONARMADOGUARDARRUEDASYDEFENSASLATERALES_3">#N/A</definedName>
    <definedName name="HORMIGONARMADOLOSADEAPROCHE_2">#N/A</definedName>
    <definedName name="HORMIGONARMADOLOSADEAPROCHE_3">#N/A</definedName>
    <definedName name="HORMIGONARMADOLOSADETABLERO_2">#N/A</definedName>
    <definedName name="HORMIGONARMADOLOSADETABLERO_3">#N/A</definedName>
    <definedName name="HORMIGONARMADOVIGUETAS_2">#N/A</definedName>
    <definedName name="HORMIGONARMADOVIGUETAS_3">#N/A</definedName>
    <definedName name="Item2">#N/A</definedName>
    <definedName name="Izado_de_Tabletas_2">#N/A</definedName>
    <definedName name="Izado_de_Tabletas_3">#N/A</definedName>
    <definedName name="IZAJE_2">"$#REF!.$#REF!$#REF!"</definedName>
    <definedName name="IZAJE_3">"$#REF!.$#REF!$#REF!"</definedName>
    <definedName name="Izaje_de_Vigas_Postensadas_2">#N/A</definedName>
    <definedName name="Izaje_de_Vigas_Postensadas_3">#N/A</definedName>
    <definedName name="kglb">0.453592</definedName>
    <definedName name="Ligado_y_vaciado_2">#N/A</definedName>
    <definedName name="Ligado_y_vaciado_3">#N/A</definedName>
    <definedName name="Ligadora_de_1_funda_2">#N/A</definedName>
    <definedName name="Ligadora_de_1_funda_3">#N/A</definedName>
    <definedName name="Ligadora_de_2_funda_2">#N/A</definedName>
    <definedName name="Ligadora_de_2_funda_3">#N/A</definedName>
    <definedName name="llaveacondicionamientohinca_2">#N/A</definedName>
    <definedName name="llaveacondicionamientohinca_3">#N/A</definedName>
    <definedName name="llaveizajevigaspostensadas_2">#N/A</definedName>
    <definedName name="llaveizajevigaspostensadas_3">#N/A</definedName>
    <definedName name="llaveligadoyvaciado_2">#N/A</definedName>
    <definedName name="llaveligadoyvaciado_3">#N/A</definedName>
    <definedName name="llavemadera_2">#N/A</definedName>
    <definedName name="llavemadera_3">#N/A</definedName>
    <definedName name="llavemanejocemento_2">#N/A</definedName>
    <definedName name="llavemanejocemento_3">#N/A</definedName>
    <definedName name="llavemanejopilotes_2">#N/A</definedName>
    <definedName name="llavemanejopilotes_3">#N/A</definedName>
    <definedName name="llavemoacero_2">#N/A</definedName>
    <definedName name="llavemoacero_3">#N/A</definedName>
    <definedName name="llavemomadera_2">#N/A</definedName>
    <definedName name="llavemomadera_3">#N/A</definedName>
    <definedName name="llavetratamientomoldes_2">#N/A</definedName>
    <definedName name="llavetratamientomoldes_3">#N/A</definedName>
    <definedName name="M.O._Colocación_Cables_Postensados_2">#N/A</definedName>
    <definedName name="M.O._Colocación_Cables_Postensados_3">#N/A</definedName>
    <definedName name="M.O._Colocación_Tabletas_Prefabricados_2">#N/A</definedName>
    <definedName name="M.O._Colocación_Tabletas_Prefabricados_3">#N/A</definedName>
    <definedName name="M.O._Confección_Moldes_2">#N/A</definedName>
    <definedName name="M.O._Confección_Moldes_3">#N/A</definedName>
    <definedName name="M.O._Vigas_Postensadas__Incl._Cast._2">#N/A</definedName>
    <definedName name="M.O._Vigas_Postensadas__Incl._Cast._3">#N/A</definedName>
    <definedName name="Madera_2">#N/A</definedName>
    <definedName name="Madera_3">#N/A</definedName>
    <definedName name="Mano_de_Obra_Acero_2">#N/A</definedName>
    <definedName name="Mano_de_Obra_Acero_3">#N/A</definedName>
    <definedName name="Mano_de_Obra_Madera_2">#N/A</definedName>
    <definedName name="Mano_de_Obra_Madera_3">#N/A</definedName>
    <definedName name="mpie">0.3048</definedName>
    <definedName name="Obra___Puente_Sobre_el_Matayaya__Carretera_Las_Matas_Elias_Pina">"proyecto"</definedName>
    <definedName name="P.U.Amercoat_385ASA_2">#N/A</definedName>
    <definedName name="P.U.Amercoat_385ASA_3">#N/A</definedName>
    <definedName name="P.U.Dimecote9_2">#N/A</definedName>
    <definedName name="P.U.Dimecote9_3">#N/A</definedName>
    <definedName name="P.U.Thinner1000_2">#N/A</definedName>
    <definedName name="P.U.Thinner1000_3">#N/A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eones_2">#N/A</definedName>
    <definedName name="Peones_3">#N/A</definedName>
    <definedName name="Pernos_2">"$#REF!.$B$68"</definedName>
    <definedName name="Pernos_3">"$#REF!.$B$68"</definedName>
    <definedName name="pesoportico_1">"$#REF!.$H$61"</definedName>
    <definedName name="Pintura_Epóxica_Popular_2">#N/A</definedName>
    <definedName name="Pintura_Epóxica_Popular_3">#N/A</definedName>
    <definedName name="Plancha_de_Plywood_4_x8_x3_4_2">#N/A</definedName>
    <definedName name="Plancha_de_Plywood_4_x8_x3_4_3">#N/A</definedName>
    <definedName name="Planta_Eléctrica_para_tesado_2">#N/A</definedName>
    <definedName name="Planta_Eléctrica_para_tesado_3">#N/A</definedName>
    <definedName name="porcentaje_2">"$#REF!.$J$12"</definedName>
    <definedName name="porcentaje_3">"$#REF!.$J$12"</definedName>
    <definedName name="PRIMA_2">"$#REF!.$M$38"</definedName>
    <definedName name="PRIMA_3">"$#REF!.$M$38"</definedName>
    <definedName name="_xlnm.Print_Area" localSheetId="0">'LP Reest. Inst. Elect. Sede SB'!$A$1:$F$292</definedName>
    <definedName name="_xlnm.Print_Titles" localSheetId="0">'LP Reest. Inst. Elect. Sede SB'!$1:$8</definedName>
    <definedName name="prticos_2">#N/A</definedName>
    <definedName name="prticos_3">#N/A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_2">#N/A</definedName>
    <definedName name="PUACERO_1_2_GRADO40_2">#N/A</definedName>
    <definedName name="PUACERO_1_4_GRADO40_2">#N/A</definedName>
    <definedName name="PUACERO_1_GRADO40_2">#N/A</definedName>
    <definedName name="PUACERO_3_4_GRADO40_2">#N/A</definedName>
    <definedName name="PUACERO_3_8_GRADO40_2">#N/A</definedName>
    <definedName name="PUADOQUINCLASICOGRIS_10X20X20_2">#N/A</definedName>
    <definedName name="pubaranda_2">#N/A</definedName>
    <definedName name="pubaranda_3">#N/A</definedName>
    <definedName name="PUBLOQUES_4_ACERO_0.80_2">#N/A</definedName>
    <definedName name="PUBLOQUES_6_ACERO_0.80_2">#N/A</definedName>
    <definedName name="PUBLOQUES_8_ACERO_0.80_2">#N/A</definedName>
    <definedName name="PUBLOQUES_8_ACERO_0.80_HOYOSLLENOS_2">#N/A</definedName>
    <definedName name="PUBLOQUESDE_8_ACERO_A_0.40_HOYOSLLENOS_2">#N/A</definedName>
    <definedName name="PUCALICHE_2">#N/A</definedName>
    <definedName name="PUCAMARAINSPECCION_2">#N/A</definedName>
    <definedName name="PUCANTOS_2">#N/A</definedName>
    <definedName name="PUCARETEO_2">#N/A</definedName>
    <definedName name="PUCERAMICA30X30PARED_2">#N/A</definedName>
    <definedName name="PUCERAMICAITALIANAPARED_2">#N/A</definedName>
    <definedName name="PUCOLUMNAS_C2_2">#N/A</definedName>
    <definedName name="PUCOLUMNAS_C3_2">#N/A</definedName>
    <definedName name="PUCOLUMNAS_C4_2">#N/A</definedName>
    <definedName name="PUCOLUMNAS_CC_2">#N/A</definedName>
    <definedName name="PUCOLUMNAS_CC1_2">#N/A</definedName>
    <definedName name="PUCOLUMNASASCENSOR_2">#N/A</definedName>
    <definedName name="PUDINTEL_10X20_2">#N/A</definedName>
    <definedName name="PUDINTEL_15X40_2">#N/A</definedName>
    <definedName name="PUDINTEL_20X40_2">#N/A</definedName>
    <definedName name="PUFINOTECHOINCLINADO_2">#N/A</definedName>
    <definedName name="PUFINOTECHOPLANO_2">#N/A</definedName>
    <definedName name="PUGOTEROSCOLGANTES_2">#N/A</definedName>
    <definedName name="PUHORMIGON_1_2_4_2">#N/A</definedName>
    <definedName name="PUHORMIGON1_3_5_2">#N/A</definedName>
    <definedName name="PUHORMIGONCICLOPEO_2">#N/A</definedName>
    <definedName name="PUHORMIGONSIMPLE210_2">#N/A</definedName>
    <definedName name="PULISTELOS1_2BAÑOS_2">#N/A</definedName>
    <definedName name="PULISTELOSBAÑOS_2">#N/A</definedName>
    <definedName name="PULOSA_2">#N/A</definedName>
    <definedName name="PUMEZCLACALARENAPISOS_2">#N/A</definedName>
    <definedName name="PUMORTERO1_10COLOCARPISOS_2">#N/A</definedName>
    <definedName name="PUMORTERO1_2_2">#N/A</definedName>
    <definedName name="PUMORTERO1_3_2">#N/A</definedName>
    <definedName name="PUMORTERO1_4PARAPAÑETE_2">#N/A</definedName>
    <definedName name="PUMORTERO1_5DE1_3_2">#N/A</definedName>
    <definedName name="PUMURO_M1_2">#N/A</definedName>
    <definedName name="PUMURO_M2_2">#N/A</definedName>
    <definedName name="PUPAÑETEMAESTREADOEXTERIOR_2">#N/A</definedName>
    <definedName name="PUPAÑETEMAESTREADOINTERIOR_2">#N/A</definedName>
    <definedName name="PUPAÑETEPULIDO_2">#N/A</definedName>
    <definedName name="PUPISOCERAMICA_33X33_2">#N/A</definedName>
    <definedName name="PUPISOGRANITO_40X40_2">#N/A</definedName>
    <definedName name="PURAMPAESCALERA_2">#N/A</definedName>
    <definedName name="PUREPLANTEO_2">#N/A</definedName>
    <definedName name="PUTRAMPADEGRASA_2">#N/A</definedName>
    <definedName name="PUZABALETAPISO_2">#N/A</definedName>
    <definedName name="PUZABALETAS_2">#N/A</definedName>
    <definedName name="PUZAPATACOLUMNAS_C1_2">#N/A</definedName>
    <definedName name="PUZAPATACOLUMNAS_C2_2">#N/A</definedName>
    <definedName name="PUZAPATACOLUMNAS_C3_2">#N/A</definedName>
    <definedName name="PUZAPATACOLUMNAS_C4_2">#N/A</definedName>
    <definedName name="PUZAPATACOLUMNAS_CC_2">#N/A</definedName>
    <definedName name="PUZAPATACOLUMNAS_CT_2">#N/A</definedName>
    <definedName name="PUZAPATAMURO4_2">#N/A</definedName>
    <definedName name="PUZAPATAMURO6_2">#N/A</definedName>
    <definedName name="PUZAPATAMURO8_2">#N/A</definedName>
    <definedName name="PUZOCALOCERAMICACRIOLLADE33_2">#N/A</definedName>
    <definedName name="PUZOCALOSGRANITO_7X40_2">#N/A</definedName>
    <definedName name="SUB_2">#N/A</definedName>
    <definedName name="SUB_3">#N/A</definedName>
    <definedName name="Subida__Bajada_y_Transporte_Cemento_2">#N/A</definedName>
    <definedName name="Subida__Bajada_y_Transporte_Cemento_3">#N/A</definedName>
    <definedName name="subtotal_2">"$#REF!.$H$59"</definedName>
    <definedName name="subtotal_3">"$#REF!.$H$59"</definedName>
    <definedName name="SUBTOTAL1_2">"$#REF!.$H$52"</definedName>
    <definedName name="SUBTOTAL1_3">"$#REF!.$H$52"</definedName>
    <definedName name="SUBTOTALA_2">"$#REF!.$M$53"</definedName>
    <definedName name="SUBTOTALA_3">"$#REF!.$M$53"</definedName>
    <definedName name="SUBTOTALGASTOSGENERALES_2">"$#REF!.$H$67"</definedName>
    <definedName name="SUBTOTALGASTOSGENERALES_3">"$#REF!.$H$67"</definedName>
    <definedName name="SUBTOTALGASTOSGENERALES1_2">"$#REF!.$H$59"</definedName>
    <definedName name="SUBTOTALGASTOSGENERALES1_3">"$#REF!.$H$59"</definedName>
    <definedName name="SUBTOTALPRESU_2">"$#REF!.$F$52"</definedName>
    <definedName name="SUBTOTALPRESU_3">"$#REF!.$F$52"</definedName>
    <definedName name="SUELDO_2">"$#REF!.$#REF!$#REF!"</definedName>
    <definedName name="SUELDO_3">"$#REF!.$#REF!$#REF!"</definedName>
    <definedName name="TABLETAS_2">#N/A</definedName>
    <definedName name="TABLETAS_3">#N/A</definedName>
    <definedName name="Tolas_2">"$#REF!.$B$13"</definedName>
    <definedName name="Tolas_3">"$#REF!.$B$13"</definedName>
    <definedName name="TOPOGRAFIA_2">#N/A</definedName>
    <definedName name="TOPOGRAFIA_3">#N/A</definedName>
    <definedName name="TORNILLOS_2">"$#REF!.$B$#REF!"</definedName>
    <definedName name="TORNILLOS_3">"$#REF!.$B$#REF!"</definedName>
    <definedName name="Tornillos_5_x3_8_2">#N/A</definedName>
    <definedName name="Tornillos_5_x3_8_3">#N/A</definedName>
    <definedName name="totalgeneral_2">"$#REF!.$M$56"</definedName>
    <definedName name="totalgeneral_3">"$#REF!.$M$56"</definedName>
    <definedName name="Tratamiento_Moldes_para_Barandilla_2">#N/A</definedName>
    <definedName name="Tratamiento_Moldes_para_Barandilla_3">#N/A</definedName>
    <definedName name="valor2_1">#N/A</definedName>
    <definedName name="valor2_2">#N/A</definedName>
    <definedName name="valor2_3">#N/A</definedName>
    <definedName name="valora_2">"$#REF!.$I$1:$I$65534"</definedName>
    <definedName name="valora_3">"$#REF!.$I$1:$I$65534"</definedName>
    <definedName name="valorp_2">"$#REF!.$K$1:$K$65534"</definedName>
    <definedName name="valorp_3">"$#REF!.$K$1:$K$65534"</definedName>
    <definedName name="VALORPRESUPUESTO_2">"$#REF!.$F$1:$F$65534"</definedName>
    <definedName name="VALORPRESUPUESTO_3">"$#REF!.$F$1:$F$65534"</definedName>
    <definedName name="varillas_2">#N/A</definedName>
    <definedName name="varillas_3">#N/A</definedName>
    <definedName name="VIGASHP_2">"$#REF!.$B$109"</definedName>
    <definedName name="VIGASHP_3">"$#REF!.$B$109"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3" l="1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7" i="3" s="1"/>
  <c r="F228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5" i="3" s="1"/>
  <c r="F256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06" i="3" s="1"/>
  <c r="F211" i="3"/>
  <c r="F210" i="3"/>
  <c r="F209" i="3"/>
  <c r="F208" i="3"/>
  <c r="F207" i="3"/>
  <c r="F205" i="3"/>
  <c r="F204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 s="1"/>
  <c r="F180" i="3"/>
  <c r="F179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2" i="3"/>
  <c r="F161" i="3"/>
  <c r="F160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1" i="3"/>
  <c r="F139" i="3" s="1"/>
  <c r="F140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1" i="3"/>
  <c r="F109" i="3" s="1"/>
  <c r="F110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1" i="3"/>
  <c r="F80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54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33" i="3"/>
  <c r="F31" i="3"/>
  <c r="F3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0" i="3"/>
  <c r="F79" i="3"/>
  <c r="A29" i="3"/>
  <c r="A32" i="3" s="1"/>
  <c r="A53" i="3" s="1"/>
  <c r="A79" i="3" s="1"/>
  <c r="A82" i="3" s="1"/>
  <c r="A109" i="3" s="1"/>
  <c r="A112" i="3" s="1"/>
  <c r="A139" i="3" s="1"/>
  <c r="A142" i="3" s="1"/>
  <c r="A159" i="3" s="1"/>
  <c r="A163" i="3" s="1"/>
  <c r="A178" i="3" s="1"/>
  <c r="A181" i="3" s="1"/>
  <c r="A203" i="3" s="1"/>
  <c r="A206" i="3" s="1"/>
  <c r="A227" i="3" s="1"/>
  <c r="A255" i="3" s="1"/>
  <c r="A258" i="3" s="1"/>
  <c r="A276" i="3" s="1"/>
  <c r="A277" i="3" s="1"/>
  <c r="A278" i="3" s="1"/>
  <c r="A279" i="3" s="1"/>
  <c r="A280" i="3" s="1"/>
  <c r="F82" i="3" l="1"/>
  <c r="F163" i="3"/>
  <c r="F9" i="3"/>
  <c r="F112" i="3"/>
  <c r="F142" i="3"/>
  <c r="F159" i="3"/>
  <c r="F178" i="3"/>
  <c r="F203" i="3"/>
  <c r="F258" i="3"/>
  <c r="F32" i="3"/>
  <c r="F29" i="3"/>
  <c r="A259" i="3"/>
  <c r="A260" i="3" s="1"/>
  <c r="A261" i="3" s="1"/>
  <c r="A262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56" i="3"/>
  <c r="A257" i="3" s="1"/>
  <c r="A228" i="3"/>
  <c r="A229" i="3" s="1"/>
  <c r="A230" i="3" s="1"/>
  <c r="A231" i="3" s="1"/>
  <c r="A232" i="3" s="1"/>
  <c r="A233" i="3" s="1"/>
  <c r="A234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07" i="3"/>
  <c r="A208" i="3" s="1"/>
  <c r="A209" i="3" s="1"/>
  <c r="A210" i="3" s="1"/>
  <c r="A211" i="3" s="1"/>
  <c r="A212" i="3" s="1"/>
  <c r="A213" i="3" s="1"/>
  <c r="A214" i="3" s="1"/>
  <c r="A220" i="3" s="1"/>
  <c r="A221" i="3" s="1"/>
  <c r="A222" i="3" s="1"/>
  <c r="A223" i="3" s="1"/>
  <c r="A224" i="3" s="1"/>
  <c r="A225" i="3" s="1"/>
  <c r="A226" i="3" s="1"/>
  <c r="A204" i="3"/>
  <c r="A205" i="3" s="1"/>
  <c r="A182" i="3"/>
  <c r="A183" i="3" s="1"/>
  <c r="A184" i="3" s="1"/>
  <c r="A185" i="3" s="1"/>
  <c r="A186" i="3" s="1"/>
  <c r="A187" i="3" s="1"/>
  <c r="A188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179" i="3"/>
  <c r="A180" i="3" s="1"/>
  <c r="A164" i="3"/>
  <c r="A165" i="3" s="1"/>
  <c r="A166" i="3" s="1"/>
  <c r="A167" i="3" s="1"/>
  <c r="A168" i="3" s="1"/>
  <c r="A171" i="3" s="1"/>
  <c r="A172" i="3" s="1"/>
  <c r="A173" i="3" s="1"/>
  <c r="A174" i="3" s="1"/>
  <c r="A175" i="3" s="1"/>
  <c r="A176" i="3" s="1"/>
  <c r="A177" i="3" s="1"/>
  <c r="A160" i="3"/>
  <c r="A161" i="3" s="1"/>
  <c r="A162" i="3" s="1"/>
  <c r="A143" i="3"/>
  <c r="A144" i="3" s="1"/>
  <c r="A145" i="3" s="1"/>
  <c r="A146" i="3" s="1"/>
  <c r="A147" i="3" s="1"/>
  <c r="A151" i="3" s="1"/>
  <c r="A152" i="3" s="1"/>
  <c r="A153" i="3" s="1"/>
  <c r="A154" i="3" s="1"/>
  <c r="A155" i="3" s="1"/>
  <c r="A156" i="3" s="1"/>
  <c r="A157" i="3" s="1"/>
  <c r="A158" i="3" s="1"/>
  <c r="A140" i="3"/>
  <c r="A141" i="3" s="1"/>
  <c r="A113" i="3"/>
  <c r="A114" i="3" s="1"/>
  <c r="A115" i="3" s="1"/>
  <c r="A116" i="3" s="1"/>
  <c r="A117" i="3" s="1"/>
  <c r="A118" i="3" s="1"/>
  <c r="A119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10" i="3"/>
  <c r="A111" i="3" s="1"/>
  <c r="A83" i="3"/>
  <c r="A84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80" i="3"/>
  <c r="A81" i="3" s="1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51" i="3" s="1"/>
  <c r="A30" i="3"/>
  <c r="A31" i="3" s="1"/>
  <c r="F281" i="3" l="1"/>
  <c r="F284" i="3" s="1"/>
  <c r="A52" i="3"/>
  <c r="A54" i="3" s="1"/>
  <c r="A55" i="3" s="1"/>
  <c r="A56" i="3" s="1"/>
  <c r="A57" i="3" s="1"/>
  <c r="A58" i="3" s="1"/>
  <c r="A59" i="3" s="1"/>
  <c r="A60" i="3" s="1"/>
  <c r="A61" i="3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F289" i="3" l="1"/>
  <c r="F288" i="3"/>
  <c r="F287" i="3"/>
  <c r="F286" i="3"/>
  <c r="F285" i="3"/>
  <c r="A65" i="3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F290" i="3" l="1"/>
  <c r="F292" i="3" s="1"/>
</calcChain>
</file>

<file path=xl/sharedStrings.xml><?xml version="1.0" encoding="utf-8"?>
<sst xmlns="http://schemas.openxmlformats.org/spreadsheetml/2006/main" count="545" uniqueCount="142">
  <si>
    <t>GASTOS INDIRECTOS</t>
  </si>
  <si>
    <t>Gastos administrativos y de obras.</t>
  </si>
  <si>
    <t>Transporte</t>
  </si>
  <si>
    <t>Seguros y fianzas</t>
  </si>
  <si>
    <t>Codia</t>
  </si>
  <si>
    <t>NO.</t>
  </si>
  <si>
    <t>DESCRIPCION</t>
  </si>
  <si>
    <t>CANTIDAD</t>
  </si>
  <si>
    <t>UNIDAD</t>
  </si>
  <si>
    <t>TOTAL GENERAL RD$</t>
  </si>
  <si>
    <t>SUB TOTAL GASTOS INDIRECTOS</t>
  </si>
  <si>
    <t>Dirección técnica y responsabilidad</t>
  </si>
  <si>
    <t>Liquidación y prestaciones laborables (Ley 6-86)</t>
  </si>
  <si>
    <t>Cono de alivio 15kv para exterior</t>
  </si>
  <si>
    <t>Ud</t>
  </si>
  <si>
    <t>Tuberia IMC 3" Ø</t>
  </si>
  <si>
    <t>Pie</t>
  </si>
  <si>
    <t>Adaptador IMC - PVC 3" Ø</t>
  </si>
  <si>
    <t>Curva PVC 3" Ø</t>
  </si>
  <si>
    <t>Zanja para cable URD</t>
  </si>
  <si>
    <t>M</t>
  </si>
  <si>
    <t>Tuberia PVC 3" Ø</t>
  </si>
  <si>
    <t>Cableado en Tuberia PVC 3''Ø</t>
  </si>
  <si>
    <t>Cable URD #2 CU al 33%</t>
  </si>
  <si>
    <t>Reposicion de Zanja</t>
  </si>
  <si>
    <t>Base para Transformador Pad Maunted (incluye materiales de obra civil)</t>
  </si>
  <si>
    <t>Elbow conector para interior</t>
  </si>
  <si>
    <t>Varilla puesta a tierra 5/8 x 8"</t>
  </si>
  <si>
    <t>Conector para varilla puesta a tierra 5/8"</t>
  </si>
  <si>
    <t>Conductor CU #2 7 hilo</t>
  </si>
  <si>
    <t>Canaleta 24x8</t>
  </si>
  <si>
    <t>Dia</t>
  </si>
  <si>
    <t>Montaje  y Conexionado transformador</t>
  </si>
  <si>
    <t>Identificacion y Etiquetado de cables</t>
  </si>
  <si>
    <t>Demolicion adicional en piso para base de Transformador</t>
  </si>
  <si>
    <t>Desconexion de transformador y elementos</t>
  </si>
  <si>
    <t>Servicio de grua Pettibone 80 ton</t>
  </si>
  <si>
    <t>Conductor THHN # 4/0</t>
  </si>
  <si>
    <t>pie</t>
  </si>
  <si>
    <t>Conductor THHN # 1/0</t>
  </si>
  <si>
    <t>Tuberia IMC 2" Ø</t>
  </si>
  <si>
    <t>Tuberia EMT 2" Ø</t>
  </si>
  <si>
    <t>Curvas EMT 2" Ø</t>
  </si>
  <si>
    <t>Curvas IMC 2" Ø</t>
  </si>
  <si>
    <t>Panel board con barras de 1000/3A, 120/208v, NEMA 3R</t>
  </si>
  <si>
    <t>Breaker 800/3A</t>
  </si>
  <si>
    <t>Breaker 150/3A</t>
  </si>
  <si>
    <t>Breaker 125/3A</t>
  </si>
  <si>
    <t>Breaker 60/3A</t>
  </si>
  <si>
    <t>Registro Electrico 10"x10"x6"</t>
  </si>
  <si>
    <t>Tornilleria</t>
  </si>
  <si>
    <t>Conductor THHn #2 para Puesta a tierra</t>
  </si>
  <si>
    <t>Remocion y Normalizacion de plafon para instalacion de Tuberias</t>
  </si>
  <si>
    <t>Rotura y normalizacion de pared para Instalacion de Tuberias</t>
  </si>
  <si>
    <t>Desconexion y remocion de paneles existentes en techo</t>
  </si>
  <si>
    <t>Remocion de cableados y tuberias existentes en techo</t>
  </si>
  <si>
    <t>Conductor THHN # 3/0</t>
  </si>
  <si>
    <t>Enclosed Breaker 800/3 A</t>
  </si>
  <si>
    <t>Conectores tipo silla</t>
  </si>
  <si>
    <t>Curvas en L  IMC 3" Ø</t>
  </si>
  <si>
    <t>Modulo de Transferencia 1200/3 A</t>
  </si>
  <si>
    <t>Panel Board con barras de 1000/3 A, 120/208v</t>
  </si>
  <si>
    <t>Main Breaker 800/3A</t>
  </si>
  <si>
    <t>Breaker 300/3A</t>
  </si>
  <si>
    <t>Breaker 50/3A</t>
  </si>
  <si>
    <t>Breaker 30/3A</t>
  </si>
  <si>
    <t>Conductor THHN #6</t>
  </si>
  <si>
    <t>Conductor THHN #8</t>
  </si>
  <si>
    <t>Conductor THHN #10</t>
  </si>
  <si>
    <t>Conductor THHN # 2</t>
  </si>
  <si>
    <t>Panel board con barras de 200/3A, 120/208v</t>
  </si>
  <si>
    <t>Breaker 225/3A</t>
  </si>
  <si>
    <t>Breaker 100/3A</t>
  </si>
  <si>
    <t>Panel de distribucion de 24 salidas(incluyendo breakers)</t>
  </si>
  <si>
    <t>Reubicacion Circuitos de distribucion existentes a nuevos paneles</t>
  </si>
  <si>
    <t>Alambre de goma 10/3 para unidades interiores de A/A</t>
  </si>
  <si>
    <t>Cableado electrico para unidades interiores de A/A</t>
  </si>
  <si>
    <t>Breaker tipo din 10/2 para unidades interiores de A/A</t>
  </si>
  <si>
    <t>Panel de Breaker tipo din</t>
  </si>
  <si>
    <t>Desconexion y remocion de paneles existentes en piso 4</t>
  </si>
  <si>
    <t>Remocion de cableados y tuberias existentes piso 4</t>
  </si>
  <si>
    <t>Conductor THHN # 2/0</t>
  </si>
  <si>
    <t>Panel board con barras de 350/3A, 120/208v</t>
  </si>
  <si>
    <t>Interruptor de Transferencia para UPS 400/3A</t>
  </si>
  <si>
    <t>Desconexion y remocion de panel board existente</t>
  </si>
  <si>
    <t>Remocion de cableados y tuberias existentes</t>
  </si>
  <si>
    <t>Desconexion y remocion de paneles de distribucion existentes</t>
  </si>
  <si>
    <t>Desconexion y remocion de interruptor de transferencia existente</t>
  </si>
  <si>
    <t>Enclosed Breaker 1600/3 A</t>
  </si>
  <si>
    <t>Cableado en tuberia IMC 3" Ø</t>
  </si>
  <si>
    <t>Modulo de Transferencia 2000/3 A</t>
  </si>
  <si>
    <t>Reubicacion alimentacion Planta principal</t>
  </si>
  <si>
    <t>Panel Board con barras de 2000/3 A, 120/208v</t>
  </si>
  <si>
    <t>Main Breaker 1600/3A</t>
  </si>
  <si>
    <t>Breaker 400/3A</t>
  </si>
  <si>
    <t>LINEA PANEL BOARD PRINCIPAL - PANEL BOARD PISO 1 (CUARTO TECNICO PISO 1)</t>
  </si>
  <si>
    <t>Cableado en tuberia IMC / EMT 2" Ø</t>
  </si>
  <si>
    <t>Desconexion y remocion de paneles existentes en piso 1</t>
  </si>
  <si>
    <t>Remocion de cableados y tuberias existentes piso 1</t>
  </si>
  <si>
    <t>Panel board con barras de 300/3A, 120/208v</t>
  </si>
  <si>
    <t>Reubicar alimentadores desde panel parqueo sotano-panel principal</t>
  </si>
  <si>
    <t>Reubicar alimentadores desde panel parqueo visitantes-panel principal</t>
  </si>
  <si>
    <t>Reubicar alimentadores desde panel parqueo empleados-panel principal</t>
  </si>
  <si>
    <t>Panel board con barras de 450/3A, 120/208v</t>
  </si>
  <si>
    <t>Reubicar alimentadores desde panel supervision-panel anexos</t>
  </si>
  <si>
    <t>Reubicar alimentadores desde panel multiuso-panel anexos</t>
  </si>
  <si>
    <t>REUBICACION TRANSFORMADOR PAD MOUNTED 500KVA</t>
  </si>
  <si>
    <t>LINEA TRANSFORMADOR - PANEL BOARD PRINCIPAL</t>
  </si>
  <si>
    <t xml:space="preserve">LINEA PNAEL BOARD PRINCIPAL - PANEL BOARD PISO 2 </t>
  </si>
  <si>
    <t>LINEA PANEL BOARD PRINCIPAL -  PANEL BOARD PARQUEOS (CUARTO ELECTRICO)</t>
  </si>
  <si>
    <t>LINEA PANEL BOARD CARGAS CRITICAS - PANEL BOARD PISO 3</t>
  </si>
  <si>
    <t>LINEA PANEL BOARD CARGAS CRITICAS - PANEL BOARD UPS (PISO 1)</t>
  </si>
  <si>
    <t>TOTAL RD$</t>
  </si>
  <si>
    <t>Enclosed Breaker 150/3A</t>
  </si>
  <si>
    <t>Enclosed Breaker 125/3A</t>
  </si>
  <si>
    <t>Enclosed Breaker 60/3A</t>
  </si>
  <si>
    <t>LINEA PANEL BOARD PRINCIPAL - PANEL BOARD CARGAS CRITICAS (CUARTO ELECTRICO)</t>
  </si>
  <si>
    <t>DIRECCION DE OPERACIONES
SUBDIRECCION DE GESTION DE EDIFICACIONES</t>
  </si>
  <si>
    <t>LINEA PANEL BOARD PRINCIPAL - PANEL BOARD PISO 4</t>
  </si>
  <si>
    <t>SUB TOTAL GASTOS DIRECTOS</t>
  </si>
  <si>
    <t>PRECIO 
UNITARIO</t>
  </si>
  <si>
    <t>REMOCION DE EQUIPOS E INSTALACIONES EXISTENTES TRANSFORMADOR</t>
  </si>
  <si>
    <t>REMOCION DE EQUIPOS E INSTALACIONES EXISTENTES PISO 1</t>
  </si>
  <si>
    <t>REMOCION DE EQUIPOS E INSTALACIONES EXISTENTES PISO 2</t>
  </si>
  <si>
    <t>Desconexion y remocion de paneles existentes en piso 2</t>
  </si>
  <si>
    <t>Remocion de cableados y tuberias existentes piso 2</t>
  </si>
  <si>
    <t>REMOCION DE EQUIPOS E INSTALACIONES EXISTENTES PISO 4</t>
  </si>
  <si>
    <t>REMOCION DE EQUIPOS E INSTALACIONES EXISTENTES PARQUEO</t>
  </si>
  <si>
    <t>LINEA PANEL BOARD PRINCIPAL -  PANEL BOARD A/C (TECHO)</t>
  </si>
  <si>
    <t>REMOCION DE EQUIPOS E INSTALACIONES EXISTENTES A/C (TECHO)</t>
  </si>
  <si>
    <t>Desconexion y remocion de paneles existentes en piso 3</t>
  </si>
  <si>
    <t>Remocion de cableados y tuberias existentes piso 3</t>
  </si>
  <si>
    <t>REMOCION DE EQUIPOS E INSTALACIONES EXISTENTES PISO 3</t>
  </si>
  <si>
    <t>REMOCION DE EQUIPOS E INSTALACIONES EXISTENTES UPS PISO 1</t>
  </si>
  <si>
    <t>LINEA PANEL BOARD PRINCIPAL -  PANEL BOARD EDIFICIO SUPERVISION (CUARTO ELECTRICO)</t>
  </si>
  <si>
    <t>REMOCION DE EQUIPOS E INSTALACIONES EXISTENTES EDIFICIO SUPERVISION</t>
  </si>
  <si>
    <t>REESTRUCTURACION INSTALACIONES ELECTRICAS 
EN LA SEDE PRINCIPAL SUPERINTENDENCIA DE BANCOS (SB)</t>
  </si>
  <si>
    <t>PA</t>
  </si>
  <si>
    <t>Oferente:</t>
  </si>
  <si>
    <t>No. Referencia:</t>
  </si>
  <si>
    <t>SUPBANCO-CCC-LPN-2022-0010</t>
  </si>
  <si>
    <t>Excavación de zanja de 20m x 1.20m x 0.60m para cable URD, en roca, con compresor (a todo costo)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</si>
</sst>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$-1C0A]#,##0.00"/>
    <numFmt numFmtId="166" formatCode="_(&quot;RD$&quot;* #,##0.00_);_(&quot;RD$&quot;* \(#,##0.00\);_(&quot;RD$&quot;* &quot;-&quot;??_);_(@_)"/>
    <numFmt numFmtId="167" formatCode="[$$-409]#,##0.00"/>
  </numFmts>
  <fonts count="33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16"/>
      <color theme="0"/>
      <name val="Calibri"/>
      <family val="2"/>
    </font>
    <font>
      <b/>
      <sz val="16"/>
      <color theme="1" tint="0.24994659260841701"/>
      <name val="Calibri"/>
      <family val="2"/>
    </font>
    <font>
      <b/>
      <sz val="16"/>
      <color theme="7"/>
      <name val="Calibri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4"/>
      <color theme="1"/>
      <name val="Calibri"/>
      <family val="2"/>
    </font>
    <font>
      <b/>
      <sz val="14"/>
      <color theme="7"/>
      <name val="Calibri"/>
      <family val="2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5" fillId="0" borderId="0"/>
    <xf numFmtId="0" fontId="5" fillId="0" borderId="0" applyNumberFormat="0" applyFont="0" applyBorder="0" applyAlignment="0">
      <alignment horizontal="center"/>
    </xf>
    <xf numFmtId="44" fontId="8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167" fontId="9" fillId="0" borderId="0"/>
    <xf numFmtId="43" fontId="1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0" fontId="12" fillId="0" borderId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0" fontId="14" fillId="0" borderId="0" applyFill="0" applyBorder="0" applyProtection="0">
      <alignment horizontal="left" wrapText="1"/>
    </xf>
    <xf numFmtId="9" fontId="15" fillId="0" borderId="0" applyFill="0" applyBorder="0" applyProtection="0">
      <alignment horizontal="center" vertical="center"/>
    </xf>
  </cellStyleXfs>
  <cellXfs count="141">
    <xf numFmtId="0" fontId="0" fillId="0" borderId="0" xfId="0"/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44" fontId="3" fillId="0" borderId="15" xfId="0" applyNumberFormat="1" applyFont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vertical="center"/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Alignment="1" applyProtection="1">
      <alignment vertical="center" wrapText="1"/>
      <protection locked="0"/>
    </xf>
    <xf numFmtId="44" fontId="3" fillId="0" borderId="1" xfId="0" applyNumberFormat="1" applyFont="1" applyBorder="1" applyAlignment="1" applyProtection="1">
      <alignment vertical="center"/>
      <protection locked="0"/>
    </xf>
    <xf numFmtId="44" fontId="3" fillId="0" borderId="15" xfId="0" applyNumberFormat="1" applyFont="1" applyBorder="1" applyAlignment="1" applyProtection="1">
      <alignment vertical="center"/>
      <protection locked="0"/>
    </xf>
    <xf numFmtId="44" fontId="3" fillId="0" borderId="2" xfId="0" applyNumberFormat="1" applyFont="1" applyBorder="1" applyAlignment="1" applyProtection="1">
      <alignment vertical="center"/>
      <protection locked="0"/>
    </xf>
    <xf numFmtId="44" fontId="3" fillId="0" borderId="10" xfId="0" applyNumberFormat="1" applyFont="1" applyBorder="1" applyAlignment="1" applyProtection="1">
      <alignment vertical="center"/>
      <protection locked="0"/>
    </xf>
    <xf numFmtId="44" fontId="3" fillId="0" borderId="6" xfId="0" applyNumberFormat="1" applyFont="1" applyBorder="1" applyAlignment="1" applyProtection="1">
      <alignment vertical="center"/>
      <protection locked="0"/>
    </xf>
    <xf numFmtId="44" fontId="3" fillId="0" borderId="2" xfId="0" applyNumberFormat="1" applyFont="1" applyBorder="1" applyProtection="1">
      <protection locked="0"/>
    </xf>
    <xf numFmtId="44" fontId="3" fillId="0" borderId="1" xfId="0" applyNumberFormat="1" applyFont="1" applyBorder="1" applyProtection="1">
      <protection locked="0"/>
    </xf>
    <xf numFmtId="44" fontId="3" fillId="0" borderId="15" xfId="0" applyNumberFormat="1" applyFont="1" applyBorder="1" applyProtection="1">
      <protection locked="0"/>
    </xf>
    <xf numFmtId="0" fontId="19" fillId="0" borderId="0" xfId="49" applyFont="1" applyAlignment="1" applyProtection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9" fontId="20" fillId="0" borderId="0" xfId="50" applyFont="1" applyProtection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/>
    <xf numFmtId="2" fontId="29" fillId="5" borderId="18" xfId="0" applyNumberFormat="1" applyFont="1" applyFill="1" applyBorder="1" applyAlignment="1">
      <alignment horizontal="center" vertical="center"/>
    </xf>
    <xf numFmtId="164" fontId="29" fillId="5" borderId="19" xfId="0" applyNumberFormat="1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2" fontId="25" fillId="4" borderId="3" xfId="0" applyNumberFormat="1" applyFont="1" applyFill="1" applyBorder="1" applyAlignment="1">
      <alignment horizontal="center" vertical="center"/>
    </xf>
    <xf numFmtId="44" fontId="25" fillId="4" borderId="12" xfId="3" applyFont="1" applyFill="1" applyBorder="1" applyAlignment="1" applyProtection="1">
      <alignment horizontal="right" vertical="center"/>
    </xf>
    <xf numFmtId="0" fontId="26" fillId="0" borderId="0" xfId="0" applyFont="1"/>
    <xf numFmtId="2" fontId="2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2" fontId="2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27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5" fillId="4" borderId="4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25" fillId="4" borderId="4" xfId="0" applyFont="1" applyFill="1" applyBorder="1" applyAlignment="1">
      <alignment vertical="center" wrapText="1"/>
    </xf>
    <xf numFmtId="2" fontId="2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/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2" fontId="27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2" fontId="27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2" fontId="27" fillId="0" borderId="16" xfId="0" applyNumberFormat="1" applyFont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4" fontId="27" fillId="0" borderId="1" xfId="0" applyNumberFormat="1" applyFont="1" applyBorder="1" applyAlignment="1">
      <alignment horizontal="left" vertical="center" wrapText="1"/>
    </xf>
    <xf numFmtId="0" fontId="28" fillId="0" borderId="1" xfId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left" vertical="center" wrapText="1"/>
    </xf>
    <xf numFmtId="2" fontId="27" fillId="0" borderId="15" xfId="0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left" vertical="center" wrapText="1"/>
    </xf>
    <xf numFmtId="2" fontId="27" fillId="0" borderId="7" xfId="0" applyNumberFormat="1" applyFont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left" vertical="center" wrapText="1"/>
    </xf>
    <xf numFmtId="0" fontId="28" fillId="0" borderId="2" xfId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left" vertical="center" wrapText="1" indent="1"/>
    </xf>
    <xf numFmtId="1" fontId="25" fillId="4" borderId="3" xfId="0" applyNumberFormat="1" applyFont="1" applyFill="1" applyBorder="1" applyAlignment="1">
      <alignment vertical="center"/>
    </xf>
    <xf numFmtId="1" fontId="25" fillId="4" borderId="4" xfId="0" applyNumberFormat="1" applyFont="1" applyFill="1" applyBorder="1" applyAlignment="1">
      <alignment vertical="center"/>
    </xf>
    <xf numFmtId="1" fontId="25" fillId="4" borderId="4" xfId="0" applyNumberFormat="1" applyFont="1" applyFill="1" applyBorder="1" applyAlignment="1">
      <alignment horizontal="right" vertical="center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left" vertical="center"/>
    </xf>
    <xf numFmtId="1" fontId="18" fillId="2" borderId="4" xfId="0" applyNumberFormat="1" applyFont="1" applyFill="1" applyBorder="1" applyAlignment="1">
      <alignment horizontal="center" vertical="center"/>
    </xf>
    <xf numFmtId="164" fontId="18" fillId="2" borderId="12" xfId="0" applyNumberFormat="1" applyFont="1" applyFill="1" applyBorder="1" applyAlignment="1">
      <alignment horizontal="right" vertical="center" wrapText="1"/>
    </xf>
    <xf numFmtId="0" fontId="17" fillId="2" borderId="0" xfId="0" applyFont="1" applyFill="1"/>
    <xf numFmtId="164" fontId="16" fillId="6" borderId="12" xfId="0" applyNumberFormat="1" applyFont="1" applyFill="1" applyBorder="1" applyAlignment="1">
      <alignment horizontal="right" vertical="center" wrapText="1"/>
    </xf>
    <xf numFmtId="2" fontId="27" fillId="0" borderId="21" xfId="0" applyNumberFormat="1" applyFont="1" applyBorder="1" applyAlignment="1">
      <alignment horizontal="center" vertical="center" wrapText="1"/>
    </xf>
    <xf numFmtId="10" fontId="27" fillId="0" borderId="2" xfId="48" applyNumberFormat="1" applyFont="1" applyBorder="1" applyAlignment="1" applyProtection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10" fontId="27" fillId="0" borderId="1" xfId="48" applyNumberFormat="1" applyFont="1" applyBorder="1" applyAlignment="1" applyProtection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2" fontId="27" fillId="0" borderId="16" xfId="0" applyNumberFormat="1" applyFont="1" applyBorder="1" applyAlignment="1">
      <alignment horizontal="center" vertical="center" wrapText="1"/>
    </xf>
    <xf numFmtId="10" fontId="27" fillId="0" borderId="15" xfId="48" applyNumberFormat="1" applyFont="1" applyBorder="1" applyAlignment="1" applyProtection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/>
    </xf>
    <xf numFmtId="1" fontId="23" fillId="6" borderId="3" xfId="0" applyNumberFormat="1" applyFont="1" applyFill="1" applyBorder="1" applyAlignment="1">
      <alignment vertical="center"/>
    </xf>
    <xf numFmtId="1" fontId="23" fillId="6" borderId="4" xfId="0" applyNumberFormat="1" applyFont="1" applyFill="1" applyBorder="1" applyAlignment="1">
      <alignment vertical="center"/>
    </xf>
    <xf numFmtId="1" fontId="23" fillId="6" borderId="4" xfId="0" applyNumberFormat="1" applyFont="1" applyFill="1" applyBorder="1" applyAlignment="1">
      <alignment horizontal="right" vertical="center"/>
    </xf>
    <xf numFmtId="44" fontId="25" fillId="6" borderId="12" xfId="3" applyFont="1" applyFill="1" applyBorder="1" applyAlignment="1" applyProtection="1">
      <alignment horizontal="right" vertical="center"/>
    </xf>
    <xf numFmtId="164" fontId="17" fillId="0" borderId="0" xfId="0" applyNumberFormat="1" applyFont="1"/>
    <xf numFmtId="4" fontId="24" fillId="0" borderId="12" xfId="0" applyNumberFormat="1" applyFont="1" applyBorder="1" applyAlignment="1">
      <alignment horizontal="right" vertical="center"/>
    </xf>
    <xf numFmtId="2" fontId="16" fillId="3" borderId="13" xfId="0" applyNumberFormat="1" applyFont="1" applyFill="1" applyBorder="1" applyAlignment="1">
      <alignment vertical="center"/>
    </xf>
    <xf numFmtId="2" fontId="16" fillId="3" borderId="8" xfId="0" applyNumberFormat="1" applyFont="1" applyFill="1" applyBorder="1" applyAlignment="1">
      <alignment vertical="center"/>
    </xf>
    <xf numFmtId="2" fontId="16" fillId="3" borderId="8" xfId="0" applyNumberFormat="1" applyFont="1" applyFill="1" applyBorder="1" applyAlignment="1">
      <alignment horizontal="right" vertical="center"/>
    </xf>
    <xf numFmtId="165" fontId="16" fillId="3" borderId="14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left" vertical="center" wrapText="1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/>
    </xf>
    <xf numFmtId="4" fontId="17" fillId="0" borderId="0" xfId="0" applyNumberFormat="1" applyFont="1" applyAlignment="1">
      <alignment horizontal="right"/>
    </xf>
    <xf numFmtId="2" fontId="27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4" fontId="2" fillId="7" borderId="1" xfId="0" applyNumberFormat="1" applyFont="1" applyFill="1" applyBorder="1" applyAlignment="1" applyProtection="1">
      <alignment horizontal="center" vertical="center"/>
      <protection locked="0"/>
    </xf>
    <xf numFmtId="44" fontId="2" fillId="7" borderId="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9" fontId="31" fillId="0" borderId="0" xfId="50" applyFont="1" applyProtection="1">
      <alignment horizontal="center" vertical="center"/>
    </xf>
    <xf numFmtId="0" fontId="32" fillId="0" borderId="22" xfId="0" applyFont="1" applyBorder="1" applyAlignment="1" applyProtection="1">
      <alignment horizontal="left" vertical="center"/>
      <protection locked="0"/>
    </xf>
    <xf numFmtId="9" fontId="31" fillId="0" borderId="22" xfId="50" applyFont="1" applyBorder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right" vertical="center"/>
      <protection locked="0"/>
    </xf>
    <xf numFmtId="1" fontId="25" fillId="6" borderId="4" xfId="0" applyNumberFormat="1" applyFont="1" applyFill="1" applyBorder="1" applyAlignment="1">
      <alignment vertical="center"/>
    </xf>
    <xf numFmtId="0" fontId="22" fillId="0" borderId="0" xfId="49" applyFont="1" applyFill="1" applyAlignment="1" applyProtection="1">
      <alignment horizontal="center" vertical="center" wrapText="1"/>
    </xf>
    <xf numFmtId="0" fontId="22" fillId="0" borderId="0" xfId="49" applyFont="1" applyFill="1" applyAlignment="1" applyProtection="1">
      <alignment horizontal="center" vertical="center"/>
    </xf>
    <xf numFmtId="1" fontId="23" fillId="0" borderId="3" xfId="0" applyNumberFormat="1" applyFont="1" applyBorder="1" applyAlignment="1">
      <alignment horizontal="left" vertical="center"/>
    </xf>
    <xf numFmtId="1" fontId="23" fillId="0" borderId="4" xfId="0" applyNumberFormat="1" applyFont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 wrapText="1"/>
    </xf>
    <xf numFmtId="0" fontId="16" fillId="5" borderId="0" xfId="49" applyFont="1" applyFill="1" applyAlignment="1" applyProtection="1">
      <alignment horizontal="center" vertical="center" wrapText="1"/>
    </xf>
    <xf numFmtId="0" fontId="16" fillId="5" borderId="0" xfId="49" applyFont="1" applyFill="1" applyAlignment="1" applyProtection="1">
      <alignment horizontal="center" vertical="center"/>
    </xf>
    <xf numFmtId="1" fontId="25" fillId="6" borderId="3" xfId="0" applyNumberFormat="1" applyFont="1" applyFill="1" applyBorder="1" applyAlignment="1">
      <alignment horizontal="left" vertical="center"/>
    </xf>
    <xf numFmtId="1" fontId="25" fillId="6" borderId="4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</cellXfs>
  <cellStyles count="51">
    <cellStyle name="Activity" xfId="49" xr:uid="{00000000-0005-0000-0000-000000000000}"/>
    <cellStyle name="Currency" xfId="3" builtinId="4"/>
    <cellStyle name="Millares [0] 3" xfId="15" xr:uid="{00000000-0005-0000-0000-000001000000}"/>
    <cellStyle name="Millares [0] 5" xfId="7" xr:uid="{00000000-0005-0000-0000-000002000000}"/>
    <cellStyle name="Millares 10" xfId="40" xr:uid="{00000000-0005-0000-0000-000003000000}"/>
    <cellStyle name="Millares 10 2" xfId="14" xr:uid="{00000000-0005-0000-0000-000004000000}"/>
    <cellStyle name="Millares 2" xfId="11" xr:uid="{00000000-0005-0000-0000-000005000000}"/>
    <cellStyle name="Millares 2 2" xfId="12" xr:uid="{00000000-0005-0000-0000-000006000000}"/>
    <cellStyle name="Millares 2 2 2 2" xfId="18" xr:uid="{00000000-0005-0000-0000-000007000000}"/>
    <cellStyle name="Millares 2 4" xfId="10" xr:uid="{00000000-0005-0000-0000-000008000000}"/>
    <cellStyle name="Millares 2 4 2" xfId="28" xr:uid="{00000000-0005-0000-0000-000009000000}"/>
    <cellStyle name="Millares 3" xfId="5" xr:uid="{00000000-0005-0000-0000-00000A000000}"/>
    <cellStyle name="Millares 3 2" xfId="25" xr:uid="{00000000-0005-0000-0000-00000B000000}"/>
    <cellStyle name="Millares 4" xfId="34" xr:uid="{00000000-0005-0000-0000-00000C000000}"/>
    <cellStyle name="Millares 4 2" xfId="26" xr:uid="{00000000-0005-0000-0000-00000D000000}"/>
    <cellStyle name="Millares 5" xfId="31" xr:uid="{00000000-0005-0000-0000-00000E000000}"/>
    <cellStyle name="Millares 6" xfId="36" xr:uid="{00000000-0005-0000-0000-00000F000000}"/>
    <cellStyle name="Millares 7" xfId="38" xr:uid="{00000000-0005-0000-0000-000010000000}"/>
    <cellStyle name="Millares 8" xfId="39" xr:uid="{00000000-0005-0000-0000-000011000000}"/>
    <cellStyle name="Millares 9" xfId="8" xr:uid="{00000000-0005-0000-0000-000012000000}"/>
    <cellStyle name="Moneda 2" xfId="43" xr:uid="{00000000-0005-0000-0000-000014000000}"/>
    <cellStyle name="Moneda 3" xfId="27" xr:uid="{00000000-0005-0000-0000-000015000000}"/>
    <cellStyle name="Moneda 4" xfId="30" xr:uid="{00000000-0005-0000-0000-000016000000}"/>
    <cellStyle name="Moneda 4 6" xfId="44" xr:uid="{00000000-0005-0000-0000-000017000000}"/>
    <cellStyle name="Normal" xfId="0" builtinId="0"/>
    <cellStyle name="Normal 10" xfId="22" xr:uid="{00000000-0005-0000-0000-000019000000}"/>
    <cellStyle name="Normal 13" xfId="16" xr:uid="{00000000-0005-0000-0000-00001A000000}"/>
    <cellStyle name="Normal 15" xfId="17" xr:uid="{00000000-0005-0000-0000-00001B000000}"/>
    <cellStyle name="Normal 2" xfId="1" xr:uid="{00000000-0005-0000-0000-00001C000000}"/>
    <cellStyle name="Normal 2 2" xfId="6" xr:uid="{00000000-0005-0000-0000-00001D000000}"/>
    <cellStyle name="Normal 2 2 2 2" xfId="13" xr:uid="{00000000-0005-0000-0000-00001E000000}"/>
    <cellStyle name="Normal 2 3" xfId="35" xr:uid="{00000000-0005-0000-0000-00001F000000}"/>
    <cellStyle name="Normal 2_Presupuesto Obras Civiles." xfId="47" xr:uid="{00000000-0005-0000-0000-000020000000}"/>
    <cellStyle name="Normal 20" xfId="41" xr:uid="{00000000-0005-0000-0000-000021000000}"/>
    <cellStyle name="Normal 3" xfId="19" xr:uid="{00000000-0005-0000-0000-000022000000}"/>
    <cellStyle name="Normal 3 2" xfId="45" xr:uid="{00000000-0005-0000-0000-000023000000}"/>
    <cellStyle name="Normal 4" xfId="24" xr:uid="{00000000-0005-0000-0000-000024000000}"/>
    <cellStyle name="Normal 4 2" xfId="21" xr:uid="{00000000-0005-0000-0000-000025000000}"/>
    <cellStyle name="Normal 5" xfId="33" xr:uid="{00000000-0005-0000-0000-000026000000}"/>
    <cellStyle name="Normal 6" xfId="29" xr:uid="{00000000-0005-0000-0000-000027000000}"/>
    <cellStyle name="Normal 7" xfId="4" xr:uid="{00000000-0005-0000-0000-000028000000}"/>
    <cellStyle name="Normal 7 2 3" xfId="32" xr:uid="{00000000-0005-0000-0000-000029000000}"/>
    <cellStyle name="Normal 8" xfId="9" xr:uid="{00000000-0005-0000-0000-00002A000000}"/>
    <cellStyle name="Normal 8 2" xfId="23" xr:uid="{00000000-0005-0000-0000-00002B000000}"/>
    <cellStyle name="Normal 9" xfId="42" xr:uid="{00000000-0005-0000-0000-00002C000000}"/>
    <cellStyle name="Percent" xfId="48" builtinId="5"/>
    <cellStyle name="Percent Complete" xfId="50" xr:uid="{00000000-0005-0000-0000-00002D000000}"/>
    <cellStyle name="Porcentaje 2" xfId="20" xr:uid="{00000000-0005-0000-0000-00002F000000}"/>
    <cellStyle name="Porcentaje 2 2" xfId="46" xr:uid="{00000000-0005-0000-0000-000030000000}"/>
    <cellStyle name="Porcentaje 3" xfId="37" xr:uid="{00000000-0005-0000-0000-000031000000}"/>
    <cellStyle name="TIMES NEW ROMAN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1240542</xdr:colOff>
      <xdr:row>0</xdr:row>
      <xdr:rowOff>152297</xdr:rowOff>
    </xdr:from>
    <xdr:to>
      <xdr:col>4</xdr:col>
      <xdr:colOff>819147</xdr:colOff>
      <xdr:row>2</xdr:row>
      <xdr:rowOff>55403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F9192-323E-E7AF-ABA0-B7B7256E7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2395" y="152297"/>
          <a:ext cx="6055605" cy="440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BO443"/>
  <sheetViews>
    <sheetView tabSelected="1" view="pageBreakPreview" zoomScale="85" zoomScaleNormal="40" zoomScaleSheetLayoutView="85" workbookViewId="0">
      <selection activeCell="B26" sqref="B26"/>
    </sheetView>
  </sheetViews>
  <sheetFormatPr defaultColWidth="8.796875" defaultRowHeight="21" x14ac:dyDescent="0.35"/>
  <cols>
    <col min="1" max="1" width="5.09765625" style="17" customWidth="1"/>
    <col min="2" max="2" width="49.69921875" style="21" bestFit="1" customWidth="1"/>
    <col min="3" max="3" width="10.19921875" style="111" customWidth="1"/>
    <col min="4" max="4" width="8.09765625" style="21" customWidth="1"/>
    <col min="5" max="5" width="12.5" style="17" customWidth="1"/>
    <col min="6" max="6" width="14.69921875" style="117" bestFit="1" customWidth="1"/>
    <col min="7" max="7" width="19.3984375" style="21" customWidth="1"/>
    <col min="8" max="8" width="10.59765625" style="21" customWidth="1"/>
    <col min="9" max="16384" width="8.796875" style="21"/>
  </cols>
  <sheetData>
    <row r="3" spans="1:67" x14ac:dyDescent="0.35">
      <c r="A3" s="16"/>
      <c r="B3" s="17"/>
      <c r="C3" s="18"/>
      <c r="D3" s="19"/>
      <c r="E3" s="18"/>
      <c r="F3" s="2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1:67" ht="42.75" customHeight="1" x14ac:dyDescent="0.35">
      <c r="A4" s="131" t="s">
        <v>117</v>
      </c>
      <c r="B4" s="132"/>
      <c r="C4" s="132"/>
      <c r="D4" s="132"/>
      <c r="E4" s="132"/>
      <c r="F4" s="13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67" ht="46.5" customHeight="1" x14ac:dyDescent="0.35">
      <c r="A5" s="136" t="s">
        <v>136</v>
      </c>
      <c r="B5" s="137"/>
      <c r="C5" s="137"/>
      <c r="D5" s="137"/>
      <c r="E5" s="137"/>
      <c r="F5" s="13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ht="24" customHeight="1" x14ac:dyDescent="0.35">
      <c r="A6" s="16"/>
      <c r="B6" s="122" t="s">
        <v>138</v>
      </c>
      <c r="C6" s="126"/>
      <c r="D6" s="127"/>
      <c r="E6" s="128"/>
      <c r="F6" s="12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24" customHeight="1" thickBot="1" x14ac:dyDescent="0.4">
      <c r="A7" s="16"/>
      <c r="B7" s="122" t="s">
        <v>139</v>
      </c>
      <c r="C7" s="124" t="s">
        <v>140</v>
      </c>
      <c r="D7" s="125"/>
      <c r="E7" s="123"/>
      <c r="F7" s="122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ht="35.25" thickBot="1" x14ac:dyDescent="0.4">
      <c r="A8" s="22" t="s">
        <v>5</v>
      </c>
      <c r="B8" s="23" t="s">
        <v>6</v>
      </c>
      <c r="C8" s="24" t="s">
        <v>7</v>
      </c>
      <c r="D8" s="24" t="s">
        <v>8</v>
      </c>
      <c r="E8" s="24" t="s">
        <v>120</v>
      </c>
      <c r="F8" s="25" t="s">
        <v>112</v>
      </c>
    </row>
    <row r="9" spans="1:67" s="28" customFormat="1" ht="20.25" customHeight="1" thickBot="1" x14ac:dyDescent="0.3">
      <c r="A9" s="26">
        <v>1</v>
      </c>
      <c r="B9" s="135" t="s">
        <v>106</v>
      </c>
      <c r="C9" s="135"/>
      <c r="D9" s="135"/>
      <c r="E9" s="135"/>
      <c r="F9" s="27">
        <f>+SUBTOTAL(9,F10:F28)</f>
        <v>0</v>
      </c>
    </row>
    <row r="10" spans="1:67" s="33" customFormat="1" ht="20.25" customHeight="1" x14ac:dyDescent="0.25">
      <c r="A10" s="29">
        <f>A9+0.01</f>
        <v>1.01</v>
      </c>
      <c r="B10" s="30" t="s">
        <v>13</v>
      </c>
      <c r="C10" s="31">
        <v>3</v>
      </c>
      <c r="D10" s="31" t="s">
        <v>14</v>
      </c>
      <c r="E10" s="2"/>
      <c r="F10" s="32">
        <f>+C10*E10</f>
        <v>0</v>
      </c>
    </row>
    <row r="11" spans="1:67" s="33" customFormat="1" ht="20.25" customHeight="1" x14ac:dyDescent="0.25">
      <c r="A11" s="34">
        <f t="shared" ref="A11:A28" si="0">A10+0.01</f>
        <v>1.02</v>
      </c>
      <c r="B11" s="35" t="s">
        <v>15</v>
      </c>
      <c r="C11" s="36">
        <v>20</v>
      </c>
      <c r="D11" s="36" t="s">
        <v>16</v>
      </c>
      <c r="E11" s="1"/>
      <c r="F11" s="32">
        <f t="shared" ref="F11:F52" si="1">+C11*E11</f>
        <v>0</v>
      </c>
    </row>
    <row r="12" spans="1:67" s="33" customFormat="1" ht="20.25" customHeight="1" x14ac:dyDescent="0.25">
      <c r="A12" s="34">
        <f t="shared" si="0"/>
        <v>1.03</v>
      </c>
      <c r="B12" s="35" t="s">
        <v>17</v>
      </c>
      <c r="C12" s="36">
        <v>1</v>
      </c>
      <c r="D12" s="36" t="s">
        <v>14</v>
      </c>
      <c r="E12" s="1"/>
      <c r="F12" s="32">
        <f t="shared" si="1"/>
        <v>0</v>
      </c>
    </row>
    <row r="13" spans="1:67" s="33" customFormat="1" ht="20.25" customHeight="1" x14ac:dyDescent="0.25">
      <c r="A13" s="34">
        <f t="shared" si="0"/>
        <v>1.04</v>
      </c>
      <c r="B13" s="35" t="s">
        <v>18</v>
      </c>
      <c r="C13" s="36">
        <v>2</v>
      </c>
      <c r="D13" s="36" t="s">
        <v>14</v>
      </c>
      <c r="E13" s="1"/>
      <c r="F13" s="32">
        <f t="shared" si="1"/>
        <v>0</v>
      </c>
    </row>
    <row r="14" spans="1:67" s="33" customFormat="1" ht="20.25" customHeight="1" x14ac:dyDescent="0.25">
      <c r="A14" s="34">
        <f t="shared" si="0"/>
        <v>1.05</v>
      </c>
      <c r="B14" s="35" t="s">
        <v>19</v>
      </c>
      <c r="C14" s="36">
        <v>20</v>
      </c>
      <c r="D14" s="36" t="s">
        <v>20</v>
      </c>
      <c r="E14" s="1"/>
      <c r="F14" s="32">
        <f t="shared" si="1"/>
        <v>0</v>
      </c>
    </row>
    <row r="15" spans="1:67" s="33" customFormat="1" ht="20.25" customHeight="1" x14ac:dyDescent="0.25">
      <c r="A15" s="34">
        <f t="shared" si="0"/>
        <v>1.06</v>
      </c>
      <c r="B15" s="35" t="s">
        <v>21</v>
      </c>
      <c r="C15" s="36">
        <v>70</v>
      </c>
      <c r="D15" s="36" t="s">
        <v>16</v>
      </c>
      <c r="E15" s="1"/>
      <c r="F15" s="32">
        <f t="shared" si="1"/>
        <v>0</v>
      </c>
    </row>
    <row r="16" spans="1:67" s="33" customFormat="1" ht="20.25" customHeight="1" x14ac:dyDescent="0.25">
      <c r="A16" s="34">
        <f t="shared" si="0"/>
        <v>1.07</v>
      </c>
      <c r="B16" s="35" t="s">
        <v>22</v>
      </c>
      <c r="C16" s="36">
        <v>70</v>
      </c>
      <c r="D16" s="36" t="s">
        <v>16</v>
      </c>
      <c r="E16" s="1"/>
      <c r="F16" s="32">
        <f t="shared" si="1"/>
        <v>0</v>
      </c>
    </row>
    <row r="17" spans="1:6" s="33" customFormat="1" ht="20.25" customHeight="1" x14ac:dyDescent="0.25">
      <c r="A17" s="34">
        <f t="shared" si="0"/>
        <v>1.08</v>
      </c>
      <c r="B17" s="35" t="s">
        <v>23</v>
      </c>
      <c r="C17" s="36">
        <v>234</v>
      </c>
      <c r="D17" s="36" t="s">
        <v>16</v>
      </c>
      <c r="E17" s="1"/>
      <c r="F17" s="32">
        <f t="shared" si="1"/>
        <v>0</v>
      </c>
    </row>
    <row r="18" spans="1:6" s="33" customFormat="1" ht="20.25" customHeight="1" x14ac:dyDescent="0.25">
      <c r="A18" s="34">
        <f t="shared" si="0"/>
        <v>1.0900000000000001</v>
      </c>
      <c r="B18" s="35" t="s">
        <v>24</v>
      </c>
      <c r="C18" s="36">
        <v>20</v>
      </c>
      <c r="D18" s="36" t="s">
        <v>20</v>
      </c>
      <c r="E18" s="1"/>
      <c r="F18" s="32">
        <f t="shared" si="1"/>
        <v>0</v>
      </c>
    </row>
    <row r="19" spans="1:6" s="33" customFormat="1" ht="20.25" customHeight="1" x14ac:dyDescent="0.25">
      <c r="A19" s="34">
        <f t="shared" si="0"/>
        <v>1.1000000000000001</v>
      </c>
      <c r="B19" s="38" t="s">
        <v>25</v>
      </c>
      <c r="C19" s="36">
        <v>1</v>
      </c>
      <c r="D19" s="36" t="s">
        <v>14</v>
      </c>
      <c r="E19" s="1"/>
      <c r="F19" s="32">
        <f t="shared" si="1"/>
        <v>0</v>
      </c>
    </row>
    <row r="20" spans="1:6" s="33" customFormat="1" ht="20.25" customHeight="1" x14ac:dyDescent="0.25">
      <c r="A20" s="34">
        <f t="shared" si="0"/>
        <v>1.1100000000000001</v>
      </c>
      <c r="B20" s="35" t="s">
        <v>26</v>
      </c>
      <c r="C20" s="36">
        <v>3</v>
      </c>
      <c r="D20" s="36" t="s">
        <v>14</v>
      </c>
      <c r="E20" s="1"/>
      <c r="F20" s="32">
        <f t="shared" si="1"/>
        <v>0</v>
      </c>
    </row>
    <row r="21" spans="1:6" s="33" customFormat="1" ht="20.25" customHeight="1" x14ac:dyDescent="0.25">
      <c r="A21" s="34">
        <f t="shared" si="0"/>
        <v>1.1200000000000001</v>
      </c>
      <c r="B21" s="35" t="s">
        <v>27</v>
      </c>
      <c r="C21" s="36">
        <v>2</v>
      </c>
      <c r="D21" s="36" t="s">
        <v>14</v>
      </c>
      <c r="E21" s="1"/>
      <c r="F21" s="32">
        <f t="shared" si="1"/>
        <v>0</v>
      </c>
    </row>
    <row r="22" spans="1:6" s="33" customFormat="1" ht="20.25" customHeight="1" x14ac:dyDescent="0.25">
      <c r="A22" s="34">
        <f t="shared" si="0"/>
        <v>1.1300000000000001</v>
      </c>
      <c r="B22" s="38" t="s">
        <v>28</v>
      </c>
      <c r="C22" s="36">
        <v>2</v>
      </c>
      <c r="D22" s="36" t="s">
        <v>14</v>
      </c>
      <c r="E22" s="1"/>
      <c r="F22" s="32">
        <f t="shared" si="1"/>
        <v>0</v>
      </c>
    </row>
    <row r="23" spans="1:6" s="33" customFormat="1" ht="20.25" customHeight="1" x14ac:dyDescent="0.25">
      <c r="A23" s="34">
        <f t="shared" si="0"/>
        <v>1.1400000000000001</v>
      </c>
      <c r="B23" s="35" t="s">
        <v>29</v>
      </c>
      <c r="C23" s="36">
        <v>4</v>
      </c>
      <c r="D23" s="36" t="s">
        <v>20</v>
      </c>
      <c r="E23" s="1"/>
      <c r="F23" s="32">
        <f t="shared" si="1"/>
        <v>0</v>
      </c>
    </row>
    <row r="24" spans="1:6" s="33" customFormat="1" ht="20.25" customHeight="1" x14ac:dyDescent="0.25">
      <c r="A24" s="34">
        <f t="shared" si="0"/>
        <v>1.1500000000000001</v>
      </c>
      <c r="B24" s="35" t="s">
        <v>30</v>
      </c>
      <c r="C24" s="36">
        <v>15</v>
      </c>
      <c r="D24" s="36" t="s">
        <v>20</v>
      </c>
      <c r="E24" s="1"/>
      <c r="F24" s="32">
        <f t="shared" si="1"/>
        <v>0</v>
      </c>
    </row>
    <row r="25" spans="1:6" s="33" customFormat="1" ht="30" x14ac:dyDescent="0.25">
      <c r="A25" s="118">
        <f t="shared" si="0"/>
        <v>1.1600000000000001</v>
      </c>
      <c r="B25" s="140" t="s">
        <v>141</v>
      </c>
      <c r="C25" s="119">
        <v>1</v>
      </c>
      <c r="D25" s="119" t="s">
        <v>137</v>
      </c>
      <c r="E25" s="120"/>
      <c r="F25" s="121">
        <f t="shared" si="1"/>
        <v>0</v>
      </c>
    </row>
    <row r="26" spans="1:6" s="33" customFormat="1" ht="20.25" customHeight="1" x14ac:dyDescent="0.25">
      <c r="A26" s="34">
        <f t="shared" si="0"/>
        <v>1.1700000000000002</v>
      </c>
      <c r="B26" s="35" t="s">
        <v>32</v>
      </c>
      <c r="C26" s="36">
        <v>1</v>
      </c>
      <c r="D26" s="36" t="s">
        <v>14</v>
      </c>
      <c r="E26" s="1"/>
      <c r="F26" s="32">
        <f t="shared" si="1"/>
        <v>0</v>
      </c>
    </row>
    <row r="27" spans="1:6" s="33" customFormat="1" ht="20.25" customHeight="1" x14ac:dyDescent="0.25">
      <c r="A27" s="34">
        <f t="shared" si="0"/>
        <v>1.1800000000000002</v>
      </c>
      <c r="B27" s="35" t="s">
        <v>33</v>
      </c>
      <c r="C27" s="36">
        <v>1</v>
      </c>
      <c r="D27" s="36" t="s">
        <v>14</v>
      </c>
      <c r="E27" s="1"/>
      <c r="F27" s="32">
        <f t="shared" si="1"/>
        <v>0</v>
      </c>
    </row>
    <row r="28" spans="1:6" s="33" customFormat="1" ht="20.25" customHeight="1" thickBot="1" x14ac:dyDescent="0.3">
      <c r="A28" s="39">
        <f t="shared" si="0"/>
        <v>1.1900000000000002</v>
      </c>
      <c r="B28" s="40" t="s">
        <v>34</v>
      </c>
      <c r="C28" s="41">
        <v>1</v>
      </c>
      <c r="D28" s="41" t="s">
        <v>14</v>
      </c>
      <c r="E28" s="3"/>
      <c r="F28" s="32">
        <f t="shared" si="1"/>
        <v>0</v>
      </c>
    </row>
    <row r="29" spans="1:6" s="28" customFormat="1" ht="20.25" customHeight="1" thickBot="1" x14ac:dyDescent="0.3">
      <c r="A29" s="26">
        <f>+A9+1</f>
        <v>2</v>
      </c>
      <c r="B29" s="42" t="s">
        <v>121</v>
      </c>
      <c r="C29" s="42"/>
      <c r="D29" s="42"/>
      <c r="E29" s="4"/>
      <c r="F29" s="27">
        <f>+SUBTOTAL(9,F30:F31)</f>
        <v>0</v>
      </c>
    </row>
    <row r="30" spans="1:6" s="45" customFormat="1" ht="20.25" customHeight="1" x14ac:dyDescent="0.25">
      <c r="A30" s="29">
        <f>A29+0.01</f>
        <v>2.0099999999999998</v>
      </c>
      <c r="B30" s="43" t="s">
        <v>35</v>
      </c>
      <c r="C30" s="44">
        <v>1</v>
      </c>
      <c r="D30" s="44" t="s">
        <v>14</v>
      </c>
      <c r="E30" s="5"/>
      <c r="F30" s="32">
        <f t="shared" si="1"/>
        <v>0</v>
      </c>
    </row>
    <row r="31" spans="1:6" s="45" customFormat="1" ht="20.25" customHeight="1" thickBot="1" x14ac:dyDescent="0.3">
      <c r="A31" s="39">
        <f>A30+0.01</f>
        <v>2.0199999999999996</v>
      </c>
      <c r="B31" s="46" t="s">
        <v>36</v>
      </c>
      <c r="C31" s="47">
        <v>1</v>
      </c>
      <c r="D31" s="47" t="s">
        <v>31</v>
      </c>
      <c r="E31" s="6"/>
      <c r="F31" s="32">
        <f t="shared" si="1"/>
        <v>0</v>
      </c>
    </row>
    <row r="32" spans="1:6" ht="20.25" customHeight="1" thickBot="1" x14ac:dyDescent="0.4">
      <c r="A32" s="26">
        <f>+A29+1</f>
        <v>3</v>
      </c>
      <c r="B32" s="48" t="s">
        <v>107</v>
      </c>
      <c r="C32" s="48"/>
      <c r="D32" s="48"/>
      <c r="E32" s="7"/>
      <c r="F32" s="27">
        <f>+SUBTOTAL(9,F33:F52)</f>
        <v>0</v>
      </c>
    </row>
    <row r="33" spans="1:6" s="51" customFormat="1" ht="18.75" customHeight="1" x14ac:dyDescent="0.25">
      <c r="A33" s="49">
        <f>A32+0.01</f>
        <v>3.01</v>
      </c>
      <c r="B33" s="50" t="s">
        <v>56</v>
      </c>
      <c r="C33" s="36">
        <v>1968</v>
      </c>
      <c r="D33" s="36" t="s">
        <v>38</v>
      </c>
      <c r="E33" s="8"/>
      <c r="F33" s="32">
        <f t="shared" si="1"/>
        <v>0</v>
      </c>
    </row>
    <row r="34" spans="1:6" s="51" customFormat="1" ht="18.75" customHeight="1" x14ac:dyDescent="0.25">
      <c r="A34" s="34">
        <f t="shared" ref="A34:A78" si="2">A33+0.01</f>
        <v>3.0199999999999996</v>
      </c>
      <c r="B34" s="35" t="s">
        <v>37</v>
      </c>
      <c r="C34" s="36">
        <v>328</v>
      </c>
      <c r="D34" s="36" t="s">
        <v>38</v>
      </c>
      <c r="E34" s="8"/>
      <c r="F34" s="32">
        <f t="shared" si="1"/>
        <v>0</v>
      </c>
    </row>
    <row r="35" spans="1:6" s="51" customFormat="1" ht="18.75" customHeight="1" x14ac:dyDescent="0.25">
      <c r="A35" s="34">
        <f t="shared" si="2"/>
        <v>3.0299999999999994</v>
      </c>
      <c r="B35" s="35" t="s">
        <v>88</v>
      </c>
      <c r="C35" s="36">
        <v>2</v>
      </c>
      <c r="D35" s="36" t="s">
        <v>14</v>
      </c>
      <c r="E35" s="8"/>
      <c r="F35" s="32">
        <f t="shared" si="1"/>
        <v>0</v>
      </c>
    </row>
    <row r="36" spans="1:6" s="51" customFormat="1" ht="18.75" customHeight="1" x14ac:dyDescent="0.25">
      <c r="A36" s="34">
        <f t="shared" si="2"/>
        <v>3.0399999999999991</v>
      </c>
      <c r="B36" s="35" t="s">
        <v>58</v>
      </c>
      <c r="C36" s="36">
        <v>168</v>
      </c>
      <c r="D36" s="36" t="s">
        <v>14</v>
      </c>
      <c r="E36" s="8"/>
      <c r="F36" s="32">
        <f t="shared" si="1"/>
        <v>0</v>
      </c>
    </row>
    <row r="37" spans="1:6" s="51" customFormat="1" ht="18.75" customHeight="1" x14ac:dyDescent="0.25">
      <c r="A37" s="34">
        <f t="shared" si="2"/>
        <v>3.0499999999999989</v>
      </c>
      <c r="B37" s="35" t="s">
        <v>15</v>
      </c>
      <c r="C37" s="36">
        <v>78.72</v>
      </c>
      <c r="D37" s="36" t="s">
        <v>38</v>
      </c>
      <c r="E37" s="8"/>
      <c r="F37" s="32">
        <f t="shared" si="1"/>
        <v>0</v>
      </c>
    </row>
    <row r="38" spans="1:6" s="51" customFormat="1" ht="18.75" customHeight="1" x14ac:dyDescent="0.25">
      <c r="A38" s="34">
        <f t="shared" si="2"/>
        <v>3.0599999999999987</v>
      </c>
      <c r="B38" s="35" t="s">
        <v>89</v>
      </c>
      <c r="C38" s="36">
        <v>78.72</v>
      </c>
      <c r="D38" s="36" t="s">
        <v>38</v>
      </c>
      <c r="E38" s="8"/>
      <c r="F38" s="32">
        <f t="shared" si="1"/>
        <v>0</v>
      </c>
    </row>
    <row r="39" spans="1:6" s="51" customFormat="1" ht="18.75" customHeight="1" x14ac:dyDescent="0.25">
      <c r="A39" s="34">
        <f t="shared" si="2"/>
        <v>3.0699999999999985</v>
      </c>
      <c r="B39" s="35" t="s">
        <v>59</v>
      </c>
      <c r="C39" s="36">
        <v>16</v>
      </c>
      <c r="D39" s="36" t="s">
        <v>14</v>
      </c>
      <c r="E39" s="8"/>
      <c r="F39" s="32">
        <f t="shared" si="1"/>
        <v>0</v>
      </c>
    </row>
    <row r="40" spans="1:6" s="51" customFormat="1" ht="18.75" customHeight="1" x14ac:dyDescent="0.25">
      <c r="A40" s="34">
        <f t="shared" si="2"/>
        <v>3.0799999999999983</v>
      </c>
      <c r="B40" s="35" t="s">
        <v>90</v>
      </c>
      <c r="C40" s="36">
        <v>1</v>
      </c>
      <c r="D40" s="36" t="s">
        <v>14</v>
      </c>
      <c r="E40" s="8"/>
      <c r="F40" s="32">
        <f t="shared" si="1"/>
        <v>0</v>
      </c>
    </row>
    <row r="41" spans="1:6" s="51" customFormat="1" ht="18.75" customHeight="1" x14ac:dyDescent="0.25">
      <c r="A41" s="34">
        <f t="shared" si="2"/>
        <v>3.0899999999999981</v>
      </c>
      <c r="B41" s="38" t="s">
        <v>91</v>
      </c>
      <c r="C41" s="36">
        <v>1</v>
      </c>
      <c r="D41" s="36" t="s">
        <v>14</v>
      </c>
      <c r="E41" s="8"/>
      <c r="F41" s="32">
        <f t="shared" si="1"/>
        <v>0</v>
      </c>
    </row>
    <row r="42" spans="1:6" s="51" customFormat="1" ht="18.75" customHeight="1" x14ac:dyDescent="0.25">
      <c r="A42" s="34">
        <f t="shared" si="2"/>
        <v>3.0999999999999979</v>
      </c>
      <c r="B42" s="35" t="s">
        <v>27</v>
      </c>
      <c r="C42" s="36">
        <v>3</v>
      </c>
      <c r="D42" s="36" t="s">
        <v>14</v>
      </c>
      <c r="E42" s="8"/>
      <c r="F42" s="32">
        <f t="shared" si="1"/>
        <v>0</v>
      </c>
    </row>
    <row r="43" spans="1:6" s="51" customFormat="1" ht="18.75" customHeight="1" x14ac:dyDescent="0.25">
      <c r="A43" s="34">
        <f t="shared" si="2"/>
        <v>3.1099999999999977</v>
      </c>
      <c r="B43" s="38" t="s">
        <v>28</v>
      </c>
      <c r="C43" s="36">
        <v>3</v>
      </c>
      <c r="D43" s="36" t="s">
        <v>14</v>
      </c>
      <c r="E43" s="8"/>
      <c r="F43" s="32">
        <f t="shared" si="1"/>
        <v>0</v>
      </c>
    </row>
    <row r="44" spans="1:6" s="51" customFormat="1" ht="18.75" customHeight="1" x14ac:dyDescent="0.25">
      <c r="A44" s="34">
        <f t="shared" si="2"/>
        <v>3.1199999999999974</v>
      </c>
      <c r="B44" s="35" t="s">
        <v>29</v>
      </c>
      <c r="C44" s="36">
        <v>6</v>
      </c>
      <c r="D44" s="36" t="s">
        <v>20</v>
      </c>
      <c r="E44" s="8"/>
      <c r="F44" s="32">
        <f t="shared" si="1"/>
        <v>0</v>
      </c>
    </row>
    <row r="45" spans="1:6" s="51" customFormat="1" ht="18.75" customHeight="1" x14ac:dyDescent="0.25">
      <c r="A45" s="34">
        <f t="shared" si="2"/>
        <v>3.1299999999999972</v>
      </c>
      <c r="B45" s="38" t="s">
        <v>92</v>
      </c>
      <c r="C45" s="36">
        <v>1</v>
      </c>
      <c r="D45" s="36" t="s">
        <v>14</v>
      </c>
      <c r="E45" s="8"/>
      <c r="F45" s="32">
        <f t="shared" si="1"/>
        <v>0</v>
      </c>
    </row>
    <row r="46" spans="1:6" s="51" customFormat="1" ht="18.75" customHeight="1" x14ac:dyDescent="0.25">
      <c r="A46" s="34"/>
      <c r="B46" s="52" t="s">
        <v>93</v>
      </c>
      <c r="C46" s="36">
        <v>1</v>
      </c>
      <c r="D46" s="36" t="s">
        <v>14</v>
      </c>
      <c r="E46" s="8"/>
      <c r="F46" s="32">
        <f t="shared" si="1"/>
        <v>0</v>
      </c>
    </row>
    <row r="47" spans="1:6" s="51" customFormat="1" ht="18.75" customHeight="1" x14ac:dyDescent="0.25">
      <c r="A47" s="34"/>
      <c r="B47" s="52" t="s">
        <v>46</v>
      </c>
      <c r="C47" s="36">
        <v>3</v>
      </c>
      <c r="D47" s="36" t="s">
        <v>14</v>
      </c>
      <c r="E47" s="8"/>
      <c r="F47" s="32">
        <f t="shared" si="1"/>
        <v>0</v>
      </c>
    </row>
    <row r="48" spans="1:6" s="51" customFormat="1" ht="18.75" customHeight="1" x14ac:dyDescent="0.25">
      <c r="A48" s="34"/>
      <c r="B48" s="52" t="s">
        <v>71</v>
      </c>
      <c r="C48" s="36">
        <v>1</v>
      </c>
      <c r="D48" s="36" t="s">
        <v>14</v>
      </c>
      <c r="E48" s="8"/>
      <c r="F48" s="32">
        <f t="shared" si="1"/>
        <v>0</v>
      </c>
    </row>
    <row r="49" spans="1:6" s="51" customFormat="1" ht="18.75" customHeight="1" x14ac:dyDescent="0.25">
      <c r="A49" s="34"/>
      <c r="B49" s="52" t="s">
        <v>45</v>
      </c>
      <c r="C49" s="36">
        <v>2</v>
      </c>
      <c r="D49" s="36" t="s">
        <v>14</v>
      </c>
      <c r="E49" s="8"/>
      <c r="F49" s="32">
        <f t="shared" si="1"/>
        <v>0</v>
      </c>
    </row>
    <row r="50" spans="1:6" s="51" customFormat="1" ht="18.75" customHeight="1" x14ac:dyDescent="0.25">
      <c r="A50" s="34"/>
      <c r="B50" s="52" t="s">
        <v>94</v>
      </c>
      <c r="C50" s="36">
        <v>1</v>
      </c>
      <c r="D50" s="36" t="s">
        <v>14</v>
      </c>
      <c r="E50" s="8"/>
      <c r="F50" s="32">
        <f t="shared" si="1"/>
        <v>0</v>
      </c>
    </row>
    <row r="51" spans="1:6" s="51" customFormat="1" ht="18.75" customHeight="1" x14ac:dyDescent="0.25">
      <c r="A51" s="34">
        <f>A45+0.01</f>
        <v>3.139999999999997</v>
      </c>
      <c r="B51" s="35" t="s">
        <v>51</v>
      </c>
      <c r="C51" s="36">
        <v>15</v>
      </c>
      <c r="D51" s="36" t="s">
        <v>20</v>
      </c>
      <c r="E51" s="8"/>
      <c r="F51" s="32">
        <f t="shared" si="1"/>
        <v>0</v>
      </c>
    </row>
    <row r="52" spans="1:6" s="51" customFormat="1" ht="18.75" customHeight="1" thickBot="1" x14ac:dyDescent="0.3">
      <c r="A52" s="39">
        <f t="shared" si="2"/>
        <v>3.1499999999999968</v>
      </c>
      <c r="B52" s="46" t="s">
        <v>33</v>
      </c>
      <c r="C52" s="41">
        <v>1</v>
      </c>
      <c r="D52" s="41" t="s">
        <v>14</v>
      </c>
      <c r="E52" s="9"/>
      <c r="F52" s="32">
        <f t="shared" si="1"/>
        <v>0</v>
      </c>
    </row>
    <row r="53" spans="1:6" ht="21.75" customHeight="1" thickBot="1" x14ac:dyDescent="0.4">
      <c r="A53" s="26">
        <f>+A32+1</f>
        <v>4</v>
      </c>
      <c r="B53" s="42" t="s">
        <v>95</v>
      </c>
      <c r="C53" s="42"/>
      <c r="D53" s="42"/>
      <c r="E53" s="4"/>
      <c r="F53" s="27">
        <f>+SUBTOTAL(9,F54:F78)</f>
        <v>0</v>
      </c>
    </row>
    <row r="54" spans="1:6" x14ac:dyDescent="0.35">
      <c r="A54" s="29">
        <f t="shared" si="2"/>
        <v>4.01</v>
      </c>
      <c r="B54" s="30" t="s">
        <v>39</v>
      </c>
      <c r="C54" s="31">
        <v>738</v>
      </c>
      <c r="D54" s="31" t="s">
        <v>38</v>
      </c>
      <c r="E54" s="10"/>
      <c r="F54" s="32">
        <f>+C54*E54</f>
        <v>0</v>
      </c>
    </row>
    <row r="55" spans="1:6" x14ac:dyDescent="0.35">
      <c r="A55" s="34">
        <f t="shared" si="2"/>
        <v>4.0199999999999996</v>
      </c>
      <c r="B55" s="35" t="s">
        <v>69</v>
      </c>
      <c r="C55" s="36">
        <v>246</v>
      </c>
      <c r="D55" s="36" t="s">
        <v>38</v>
      </c>
      <c r="E55" s="8"/>
      <c r="F55" s="32">
        <f t="shared" ref="F55:F78" si="3">+C55*E55</f>
        <v>0</v>
      </c>
    </row>
    <row r="56" spans="1:6" x14ac:dyDescent="0.35">
      <c r="A56" s="34">
        <f t="shared" si="2"/>
        <v>4.0299999999999994</v>
      </c>
      <c r="B56" s="35" t="s">
        <v>40</v>
      </c>
      <c r="C56" s="36">
        <v>118.08</v>
      </c>
      <c r="D56" s="36" t="s">
        <v>38</v>
      </c>
      <c r="E56" s="8"/>
      <c r="F56" s="32">
        <f t="shared" si="3"/>
        <v>0</v>
      </c>
    </row>
    <row r="57" spans="1:6" x14ac:dyDescent="0.35">
      <c r="A57" s="34">
        <f t="shared" si="2"/>
        <v>4.0399999999999991</v>
      </c>
      <c r="B57" s="35" t="s">
        <v>41</v>
      </c>
      <c r="C57" s="36">
        <v>177.12</v>
      </c>
      <c r="D57" s="36" t="s">
        <v>38</v>
      </c>
      <c r="E57" s="8"/>
      <c r="F57" s="32">
        <f t="shared" si="3"/>
        <v>0</v>
      </c>
    </row>
    <row r="58" spans="1:6" x14ac:dyDescent="0.35">
      <c r="A58" s="34">
        <f t="shared" si="2"/>
        <v>4.0499999999999989</v>
      </c>
      <c r="B58" s="35" t="s">
        <v>96</v>
      </c>
      <c r="C58" s="36">
        <v>295.20000000000005</v>
      </c>
      <c r="D58" s="36" t="s">
        <v>38</v>
      </c>
      <c r="E58" s="8"/>
      <c r="F58" s="32">
        <f t="shared" si="3"/>
        <v>0</v>
      </c>
    </row>
    <row r="59" spans="1:6" x14ac:dyDescent="0.35">
      <c r="A59" s="34">
        <f t="shared" si="2"/>
        <v>4.0599999999999987</v>
      </c>
      <c r="B59" s="35" t="s">
        <v>42</v>
      </c>
      <c r="C59" s="36">
        <v>15</v>
      </c>
      <c r="D59" s="36" t="s">
        <v>14</v>
      </c>
      <c r="E59" s="8"/>
      <c r="F59" s="32">
        <f t="shared" si="3"/>
        <v>0</v>
      </c>
    </row>
    <row r="60" spans="1:6" x14ac:dyDescent="0.35">
      <c r="A60" s="34">
        <f t="shared" si="2"/>
        <v>4.0699999999999985</v>
      </c>
      <c r="B60" s="35" t="s">
        <v>43</v>
      </c>
      <c r="C60" s="36">
        <v>15</v>
      </c>
      <c r="D60" s="36" t="s">
        <v>14</v>
      </c>
      <c r="E60" s="8"/>
      <c r="F60" s="32">
        <f t="shared" si="3"/>
        <v>0</v>
      </c>
    </row>
    <row r="61" spans="1:6" x14ac:dyDescent="0.35">
      <c r="A61" s="34">
        <f t="shared" si="2"/>
        <v>4.0799999999999983</v>
      </c>
      <c r="B61" s="38" t="s">
        <v>70</v>
      </c>
      <c r="C61" s="36">
        <v>1</v>
      </c>
      <c r="D61" s="36" t="s">
        <v>14</v>
      </c>
      <c r="E61" s="8"/>
      <c r="F61" s="32">
        <f t="shared" si="3"/>
        <v>0</v>
      </c>
    </row>
    <row r="62" spans="1:6" x14ac:dyDescent="0.35">
      <c r="A62" s="34"/>
      <c r="B62" s="52" t="s">
        <v>46</v>
      </c>
      <c r="C62" s="36">
        <v>1</v>
      </c>
      <c r="D62" s="36" t="s">
        <v>14</v>
      </c>
      <c r="E62" s="8"/>
      <c r="F62" s="32">
        <f t="shared" si="3"/>
        <v>0</v>
      </c>
    </row>
    <row r="63" spans="1:6" x14ac:dyDescent="0.35">
      <c r="A63" s="34"/>
      <c r="B63" s="52" t="s">
        <v>72</v>
      </c>
      <c r="C63" s="36">
        <v>2</v>
      </c>
      <c r="D63" s="36" t="s">
        <v>14</v>
      </c>
      <c r="E63" s="8"/>
      <c r="F63" s="32">
        <f t="shared" si="3"/>
        <v>0</v>
      </c>
    </row>
    <row r="64" spans="1:6" x14ac:dyDescent="0.35">
      <c r="A64" s="34"/>
      <c r="B64" s="52" t="s">
        <v>64</v>
      </c>
      <c r="C64" s="36">
        <v>1</v>
      </c>
      <c r="D64" s="36" t="s">
        <v>14</v>
      </c>
      <c r="E64" s="8"/>
      <c r="F64" s="32">
        <f t="shared" si="3"/>
        <v>0</v>
      </c>
    </row>
    <row r="65" spans="1:6" x14ac:dyDescent="0.35">
      <c r="A65" s="34">
        <f>A61+0.01</f>
        <v>4.0899999999999981</v>
      </c>
      <c r="B65" s="38" t="s">
        <v>73</v>
      </c>
      <c r="C65" s="36">
        <v>3</v>
      </c>
      <c r="D65" s="36" t="s">
        <v>14</v>
      </c>
      <c r="E65" s="8"/>
      <c r="F65" s="32">
        <f t="shared" si="3"/>
        <v>0</v>
      </c>
    </row>
    <row r="66" spans="1:6" x14ac:dyDescent="0.35">
      <c r="A66" s="34">
        <f t="shared" si="2"/>
        <v>4.0999999999999979</v>
      </c>
      <c r="B66" s="35" t="s">
        <v>49</v>
      </c>
      <c r="C66" s="36">
        <v>4</v>
      </c>
      <c r="D66" s="36" t="s">
        <v>14</v>
      </c>
      <c r="E66" s="8"/>
      <c r="F66" s="32">
        <f t="shared" si="3"/>
        <v>0</v>
      </c>
    </row>
    <row r="67" spans="1:6" x14ac:dyDescent="0.35">
      <c r="A67" s="34">
        <f t="shared" si="2"/>
        <v>4.1099999999999977</v>
      </c>
      <c r="B67" s="38" t="s">
        <v>74</v>
      </c>
      <c r="C67" s="36">
        <v>1</v>
      </c>
      <c r="D67" s="36" t="s">
        <v>14</v>
      </c>
      <c r="E67" s="8"/>
      <c r="F67" s="32">
        <f t="shared" si="3"/>
        <v>0</v>
      </c>
    </row>
    <row r="68" spans="1:6" x14ac:dyDescent="0.35">
      <c r="A68" s="34">
        <f t="shared" si="2"/>
        <v>4.1199999999999974</v>
      </c>
      <c r="B68" s="35" t="s">
        <v>30</v>
      </c>
      <c r="C68" s="36">
        <v>3</v>
      </c>
      <c r="D68" s="36" t="s">
        <v>20</v>
      </c>
      <c r="E68" s="8"/>
      <c r="F68" s="32">
        <f t="shared" si="3"/>
        <v>0</v>
      </c>
    </row>
    <row r="69" spans="1:6" x14ac:dyDescent="0.35">
      <c r="A69" s="34">
        <f t="shared" si="2"/>
        <v>4.1299999999999972</v>
      </c>
      <c r="B69" s="35" t="s">
        <v>51</v>
      </c>
      <c r="C69" s="36">
        <v>96</v>
      </c>
      <c r="D69" s="36" t="s">
        <v>20</v>
      </c>
      <c r="E69" s="8"/>
      <c r="F69" s="32">
        <f t="shared" si="3"/>
        <v>0</v>
      </c>
    </row>
    <row r="70" spans="1:6" x14ac:dyDescent="0.35">
      <c r="A70" s="34">
        <f t="shared" si="2"/>
        <v>4.139999999999997</v>
      </c>
      <c r="B70" s="35" t="s">
        <v>66</v>
      </c>
      <c r="C70" s="36">
        <v>18</v>
      </c>
      <c r="D70" s="36" t="s">
        <v>20</v>
      </c>
      <c r="E70" s="8"/>
      <c r="F70" s="32">
        <f t="shared" si="3"/>
        <v>0</v>
      </c>
    </row>
    <row r="71" spans="1:6" x14ac:dyDescent="0.35">
      <c r="A71" s="34">
        <f t="shared" si="2"/>
        <v>4.1499999999999968</v>
      </c>
      <c r="B71" s="35" t="s">
        <v>67</v>
      </c>
      <c r="C71" s="36">
        <v>6</v>
      </c>
      <c r="D71" s="36" t="s">
        <v>20</v>
      </c>
      <c r="E71" s="8"/>
      <c r="F71" s="32">
        <f t="shared" si="3"/>
        <v>0</v>
      </c>
    </row>
    <row r="72" spans="1:6" x14ac:dyDescent="0.35">
      <c r="A72" s="34">
        <f t="shared" si="2"/>
        <v>4.1599999999999966</v>
      </c>
      <c r="B72" s="35" t="s">
        <v>68</v>
      </c>
      <c r="C72" s="36">
        <v>6</v>
      </c>
      <c r="D72" s="36" t="s">
        <v>20</v>
      </c>
      <c r="E72" s="8"/>
      <c r="F72" s="32">
        <f t="shared" si="3"/>
        <v>0</v>
      </c>
    </row>
    <row r="73" spans="1:6" x14ac:dyDescent="0.35">
      <c r="A73" s="34">
        <f t="shared" si="2"/>
        <v>4.1699999999999964</v>
      </c>
      <c r="B73" s="35" t="s">
        <v>33</v>
      </c>
      <c r="C73" s="36">
        <v>1</v>
      </c>
      <c r="D73" s="36" t="s">
        <v>14</v>
      </c>
      <c r="E73" s="8"/>
      <c r="F73" s="32">
        <f t="shared" si="3"/>
        <v>0</v>
      </c>
    </row>
    <row r="74" spans="1:6" x14ac:dyDescent="0.35">
      <c r="A74" s="34">
        <f t="shared" si="2"/>
        <v>4.1799999999999962</v>
      </c>
      <c r="B74" s="38" t="s">
        <v>52</v>
      </c>
      <c r="C74" s="36">
        <v>1</v>
      </c>
      <c r="D74" s="36" t="s">
        <v>14</v>
      </c>
      <c r="E74" s="8"/>
      <c r="F74" s="32">
        <f t="shared" si="3"/>
        <v>0</v>
      </c>
    </row>
    <row r="75" spans="1:6" x14ac:dyDescent="0.35">
      <c r="A75" s="34">
        <f t="shared" si="2"/>
        <v>4.1899999999999959</v>
      </c>
      <c r="B75" s="38" t="s">
        <v>75</v>
      </c>
      <c r="C75" s="36">
        <v>550</v>
      </c>
      <c r="D75" s="36" t="s">
        <v>20</v>
      </c>
      <c r="E75" s="8"/>
      <c r="F75" s="32">
        <f t="shared" si="3"/>
        <v>0</v>
      </c>
    </row>
    <row r="76" spans="1:6" x14ac:dyDescent="0.35">
      <c r="A76" s="34">
        <f t="shared" si="2"/>
        <v>4.1999999999999957</v>
      </c>
      <c r="B76" s="38" t="s">
        <v>76</v>
      </c>
      <c r="C76" s="36">
        <v>550</v>
      </c>
      <c r="D76" s="36" t="s">
        <v>20</v>
      </c>
      <c r="E76" s="8"/>
      <c r="F76" s="32">
        <f t="shared" si="3"/>
        <v>0</v>
      </c>
    </row>
    <row r="77" spans="1:6" x14ac:dyDescent="0.35">
      <c r="A77" s="34">
        <f t="shared" si="2"/>
        <v>4.2099999999999955</v>
      </c>
      <c r="B77" s="38" t="s">
        <v>77</v>
      </c>
      <c r="C77" s="36">
        <v>25</v>
      </c>
      <c r="D77" s="36" t="s">
        <v>14</v>
      </c>
      <c r="E77" s="8"/>
      <c r="F77" s="32">
        <f t="shared" si="3"/>
        <v>0</v>
      </c>
    </row>
    <row r="78" spans="1:6" ht="21.75" thickBot="1" x14ac:dyDescent="0.4">
      <c r="A78" s="39">
        <f t="shared" si="2"/>
        <v>4.2199999999999953</v>
      </c>
      <c r="B78" s="40" t="s">
        <v>78</v>
      </c>
      <c r="C78" s="41">
        <v>1</v>
      </c>
      <c r="D78" s="41" t="s">
        <v>14</v>
      </c>
      <c r="E78" s="9"/>
      <c r="F78" s="32">
        <f t="shared" si="3"/>
        <v>0</v>
      </c>
    </row>
    <row r="79" spans="1:6" ht="21.75" thickBot="1" x14ac:dyDescent="0.4">
      <c r="A79" s="26">
        <f>+A53+1</f>
        <v>5</v>
      </c>
      <c r="B79" s="48" t="s">
        <v>122</v>
      </c>
      <c r="C79" s="48"/>
      <c r="D79" s="48"/>
      <c r="E79" s="7"/>
      <c r="F79" s="27">
        <f>+SUBTOTAL(9,F80:F81)</f>
        <v>0</v>
      </c>
    </row>
    <row r="80" spans="1:6" x14ac:dyDescent="0.35">
      <c r="A80" s="29">
        <f>A79+0.01</f>
        <v>5.01</v>
      </c>
      <c r="B80" s="53" t="s">
        <v>97</v>
      </c>
      <c r="C80" s="31">
        <v>1</v>
      </c>
      <c r="D80" s="31" t="s">
        <v>14</v>
      </c>
      <c r="E80" s="10"/>
      <c r="F80" s="32">
        <f t="shared" ref="F80:F143" si="4">+C80*E80</f>
        <v>0</v>
      </c>
    </row>
    <row r="81" spans="1:6" ht="21.75" thickBot="1" x14ac:dyDescent="0.4">
      <c r="A81" s="39">
        <f>A80+0.01</f>
        <v>5.0199999999999996</v>
      </c>
      <c r="B81" s="54" t="s">
        <v>98</v>
      </c>
      <c r="C81" s="41">
        <v>1</v>
      </c>
      <c r="D81" s="41" t="s">
        <v>14</v>
      </c>
      <c r="E81" s="9"/>
      <c r="F81" s="32">
        <f t="shared" si="4"/>
        <v>0</v>
      </c>
    </row>
    <row r="82" spans="1:6" ht="21.75" thickBot="1" x14ac:dyDescent="0.4">
      <c r="A82" s="26">
        <f>+A79+1</f>
        <v>6</v>
      </c>
      <c r="B82" s="48" t="s">
        <v>108</v>
      </c>
      <c r="C82" s="48"/>
      <c r="D82" s="48"/>
      <c r="E82" s="7"/>
      <c r="F82" s="27">
        <f>+SUBTOTAL(9,F83:F108)</f>
        <v>0</v>
      </c>
    </row>
    <row r="83" spans="1:6" x14ac:dyDescent="0.35">
      <c r="A83" s="29">
        <f>A82+0.01</f>
        <v>6.01</v>
      </c>
      <c r="B83" s="30" t="s">
        <v>39</v>
      </c>
      <c r="C83" s="31">
        <v>295.2</v>
      </c>
      <c r="D83" s="31" t="s">
        <v>38</v>
      </c>
      <c r="E83" s="10"/>
      <c r="F83" s="32">
        <f t="shared" si="4"/>
        <v>0</v>
      </c>
    </row>
    <row r="84" spans="1:6" x14ac:dyDescent="0.35">
      <c r="A84" s="34">
        <f t="shared" ref="A84:A89" si="5">A83+0.01</f>
        <v>6.02</v>
      </c>
      <c r="B84" s="35" t="s">
        <v>69</v>
      </c>
      <c r="C84" s="36">
        <v>98.4</v>
      </c>
      <c r="D84" s="36" t="s">
        <v>38</v>
      </c>
      <c r="E84" s="8"/>
      <c r="F84" s="32">
        <f t="shared" si="4"/>
        <v>0</v>
      </c>
    </row>
    <row r="85" spans="1:6" x14ac:dyDescent="0.35">
      <c r="A85" s="34">
        <f t="shared" si="5"/>
        <v>6.0299999999999994</v>
      </c>
      <c r="B85" s="35" t="s">
        <v>40</v>
      </c>
      <c r="C85" s="36">
        <v>49.2</v>
      </c>
      <c r="D85" s="36" t="s">
        <v>14</v>
      </c>
      <c r="E85" s="8"/>
      <c r="F85" s="32">
        <f t="shared" si="4"/>
        <v>0</v>
      </c>
    </row>
    <row r="86" spans="1:6" x14ac:dyDescent="0.35">
      <c r="A86" s="34">
        <f t="shared" si="5"/>
        <v>6.0399999999999991</v>
      </c>
      <c r="B86" s="35" t="s">
        <v>41</v>
      </c>
      <c r="C86" s="36">
        <v>49.2</v>
      </c>
      <c r="D86" s="36" t="s">
        <v>14</v>
      </c>
      <c r="E86" s="8"/>
      <c r="F86" s="32">
        <f t="shared" si="4"/>
        <v>0</v>
      </c>
    </row>
    <row r="87" spans="1:6" x14ac:dyDescent="0.35">
      <c r="A87" s="34">
        <f t="shared" si="5"/>
        <v>6.0499999999999989</v>
      </c>
      <c r="B87" s="35" t="s">
        <v>42</v>
      </c>
      <c r="C87" s="36">
        <v>5</v>
      </c>
      <c r="D87" s="36" t="s">
        <v>14</v>
      </c>
      <c r="E87" s="8"/>
      <c r="F87" s="32">
        <f t="shared" si="4"/>
        <v>0</v>
      </c>
    </row>
    <row r="88" spans="1:6" x14ac:dyDescent="0.35">
      <c r="A88" s="34">
        <f t="shared" si="5"/>
        <v>6.0599999999999987</v>
      </c>
      <c r="B88" s="35" t="s">
        <v>43</v>
      </c>
      <c r="C88" s="36">
        <v>5</v>
      </c>
      <c r="D88" s="36" t="s">
        <v>14</v>
      </c>
      <c r="E88" s="8"/>
      <c r="F88" s="32">
        <f t="shared" si="4"/>
        <v>0</v>
      </c>
    </row>
    <row r="89" spans="1:6" x14ac:dyDescent="0.35">
      <c r="A89" s="34">
        <f t="shared" si="5"/>
        <v>6.0699999999999985</v>
      </c>
      <c r="B89" s="38" t="s">
        <v>70</v>
      </c>
      <c r="C89" s="36">
        <v>1</v>
      </c>
      <c r="D89" s="36" t="s">
        <v>14</v>
      </c>
      <c r="E89" s="8"/>
      <c r="F89" s="32">
        <f t="shared" si="4"/>
        <v>0</v>
      </c>
    </row>
    <row r="90" spans="1:6" x14ac:dyDescent="0.35">
      <c r="A90" s="34"/>
      <c r="B90" s="52" t="s">
        <v>46</v>
      </c>
      <c r="C90" s="36">
        <v>1</v>
      </c>
      <c r="D90" s="36" t="s">
        <v>14</v>
      </c>
      <c r="E90" s="8"/>
      <c r="F90" s="32">
        <f t="shared" si="4"/>
        <v>0</v>
      </c>
    </row>
    <row r="91" spans="1:6" x14ac:dyDescent="0.35">
      <c r="A91" s="34"/>
      <c r="B91" s="52" t="s">
        <v>72</v>
      </c>
      <c r="C91" s="36">
        <v>3</v>
      </c>
      <c r="D91" s="36" t="s">
        <v>14</v>
      </c>
      <c r="E91" s="8"/>
      <c r="F91" s="32">
        <f t="shared" si="4"/>
        <v>0</v>
      </c>
    </row>
    <row r="92" spans="1:6" x14ac:dyDescent="0.35">
      <c r="A92" s="34"/>
      <c r="B92" s="52" t="s">
        <v>64</v>
      </c>
      <c r="C92" s="36">
        <v>1</v>
      </c>
      <c r="D92" s="36" t="s">
        <v>14</v>
      </c>
      <c r="E92" s="8"/>
      <c r="F92" s="32">
        <f t="shared" si="4"/>
        <v>0</v>
      </c>
    </row>
    <row r="93" spans="1:6" x14ac:dyDescent="0.35">
      <c r="A93" s="34">
        <f>A89+0.01</f>
        <v>6.0799999999999983</v>
      </c>
      <c r="B93" s="38" t="s">
        <v>73</v>
      </c>
      <c r="C93" s="36">
        <v>3</v>
      </c>
      <c r="D93" s="36" t="s">
        <v>14</v>
      </c>
      <c r="E93" s="8"/>
      <c r="F93" s="32">
        <f t="shared" si="4"/>
        <v>0</v>
      </c>
    </row>
    <row r="94" spans="1:6" x14ac:dyDescent="0.35">
      <c r="A94" s="34">
        <f>A93+0.01</f>
        <v>6.0899999999999981</v>
      </c>
      <c r="B94" s="35" t="s">
        <v>49</v>
      </c>
      <c r="C94" s="36">
        <v>4</v>
      </c>
      <c r="D94" s="36" t="s">
        <v>14</v>
      </c>
      <c r="E94" s="8"/>
      <c r="F94" s="32">
        <f t="shared" si="4"/>
        <v>0</v>
      </c>
    </row>
    <row r="95" spans="1:6" x14ac:dyDescent="0.35">
      <c r="A95" s="34">
        <f t="shared" ref="A95:A108" si="6">A94+0.01</f>
        <v>6.0999999999999979</v>
      </c>
      <c r="B95" s="35" t="s">
        <v>50</v>
      </c>
      <c r="C95" s="36">
        <v>1</v>
      </c>
      <c r="D95" s="36" t="s">
        <v>14</v>
      </c>
      <c r="E95" s="8"/>
      <c r="F95" s="32">
        <f t="shared" si="4"/>
        <v>0</v>
      </c>
    </row>
    <row r="96" spans="1:6" x14ac:dyDescent="0.35">
      <c r="A96" s="34">
        <f t="shared" si="6"/>
        <v>6.1099999999999977</v>
      </c>
      <c r="B96" s="38" t="s">
        <v>74</v>
      </c>
      <c r="C96" s="36">
        <v>1</v>
      </c>
      <c r="D96" s="36" t="s">
        <v>14</v>
      </c>
      <c r="E96" s="8"/>
      <c r="F96" s="32">
        <f t="shared" si="4"/>
        <v>0</v>
      </c>
    </row>
    <row r="97" spans="1:6" x14ac:dyDescent="0.35">
      <c r="A97" s="34">
        <f t="shared" si="6"/>
        <v>6.1199999999999974</v>
      </c>
      <c r="B97" s="35" t="s">
        <v>30</v>
      </c>
      <c r="C97" s="36">
        <v>3</v>
      </c>
      <c r="D97" s="36" t="s">
        <v>20</v>
      </c>
      <c r="E97" s="8"/>
      <c r="F97" s="32">
        <f t="shared" si="4"/>
        <v>0</v>
      </c>
    </row>
    <row r="98" spans="1:6" x14ac:dyDescent="0.35">
      <c r="A98" s="34">
        <f t="shared" si="6"/>
        <v>6.1299999999999972</v>
      </c>
      <c r="B98" s="35" t="s">
        <v>51</v>
      </c>
      <c r="C98" s="36">
        <v>37</v>
      </c>
      <c r="D98" s="36" t="s">
        <v>20</v>
      </c>
      <c r="E98" s="8"/>
      <c r="F98" s="32">
        <f t="shared" si="4"/>
        <v>0</v>
      </c>
    </row>
    <row r="99" spans="1:6" x14ac:dyDescent="0.35">
      <c r="A99" s="34">
        <f t="shared" si="6"/>
        <v>6.139999999999997</v>
      </c>
      <c r="B99" s="35" t="s">
        <v>66</v>
      </c>
      <c r="C99" s="36">
        <v>18</v>
      </c>
      <c r="D99" s="36" t="s">
        <v>20</v>
      </c>
      <c r="E99" s="8"/>
      <c r="F99" s="32">
        <f t="shared" si="4"/>
        <v>0</v>
      </c>
    </row>
    <row r="100" spans="1:6" x14ac:dyDescent="0.35">
      <c r="A100" s="34">
        <f t="shared" si="6"/>
        <v>6.1499999999999968</v>
      </c>
      <c r="B100" s="35" t="s">
        <v>67</v>
      </c>
      <c r="C100" s="36">
        <v>6</v>
      </c>
      <c r="D100" s="36" t="s">
        <v>20</v>
      </c>
      <c r="E100" s="8"/>
      <c r="F100" s="32">
        <f t="shared" si="4"/>
        <v>0</v>
      </c>
    </row>
    <row r="101" spans="1:6" x14ac:dyDescent="0.35">
      <c r="A101" s="34">
        <f t="shared" si="6"/>
        <v>6.1599999999999966</v>
      </c>
      <c r="B101" s="35" t="s">
        <v>68</v>
      </c>
      <c r="C101" s="36">
        <v>6</v>
      </c>
      <c r="D101" s="36" t="s">
        <v>20</v>
      </c>
      <c r="E101" s="8"/>
      <c r="F101" s="32">
        <f t="shared" si="4"/>
        <v>0</v>
      </c>
    </row>
    <row r="102" spans="1:6" x14ac:dyDescent="0.35">
      <c r="A102" s="34">
        <f t="shared" si="6"/>
        <v>6.1699999999999964</v>
      </c>
      <c r="B102" s="35" t="s">
        <v>33</v>
      </c>
      <c r="C102" s="36">
        <v>1</v>
      </c>
      <c r="D102" s="36" t="s">
        <v>14</v>
      </c>
      <c r="E102" s="8"/>
      <c r="F102" s="32">
        <f t="shared" si="4"/>
        <v>0</v>
      </c>
    </row>
    <row r="103" spans="1:6" x14ac:dyDescent="0.35">
      <c r="A103" s="34">
        <f t="shared" si="6"/>
        <v>6.1799999999999962</v>
      </c>
      <c r="B103" s="38" t="s">
        <v>52</v>
      </c>
      <c r="C103" s="36">
        <v>1</v>
      </c>
      <c r="D103" s="36" t="s">
        <v>14</v>
      </c>
      <c r="E103" s="8"/>
      <c r="F103" s="32">
        <f t="shared" si="4"/>
        <v>0</v>
      </c>
    </row>
    <row r="104" spans="1:6" x14ac:dyDescent="0.35">
      <c r="A104" s="34">
        <f t="shared" si="6"/>
        <v>6.1899999999999959</v>
      </c>
      <c r="B104" s="38" t="s">
        <v>53</v>
      </c>
      <c r="C104" s="36">
        <v>1</v>
      </c>
      <c r="D104" s="36" t="s">
        <v>14</v>
      </c>
      <c r="E104" s="8"/>
      <c r="F104" s="32">
        <f t="shared" si="4"/>
        <v>0</v>
      </c>
    </row>
    <row r="105" spans="1:6" x14ac:dyDescent="0.35">
      <c r="A105" s="34">
        <f t="shared" si="6"/>
        <v>6.1999999999999957</v>
      </c>
      <c r="B105" s="38" t="s">
        <v>75</v>
      </c>
      <c r="C105" s="36">
        <v>490</v>
      </c>
      <c r="D105" s="36" t="s">
        <v>20</v>
      </c>
      <c r="E105" s="8"/>
      <c r="F105" s="32">
        <f t="shared" si="4"/>
        <v>0</v>
      </c>
    </row>
    <row r="106" spans="1:6" x14ac:dyDescent="0.35">
      <c r="A106" s="34">
        <f t="shared" si="6"/>
        <v>6.2099999999999955</v>
      </c>
      <c r="B106" s="38" t="s">
        <v>76</v>
      </c>
      <c r="C106" s="36">
        <v>490</v>
      </c>
      <c r="D106" s="36" t="s">
        <v>20</v>
      </c>
      <c r="E106" s="8"/>
      <c r="F106" s="32">
        <f t="shared" si="4"/>
        <v>0</v>
      </c>
    </row>
    <row r="107" spans="1:6" x14ac:dyDescent="0.35">
      <c r="A107" s="34">
        <f t="shared" si="6"/>
        <v>6.2199999999999953</v>
      </c>
      <c r="B107" s="38" t="s">
        <v>77</v>
      </c>
      <c r="C107" s="36">
        <v>22</v>
      </c>
      <c r="D107" s="36" t="s">
        <v>14</v>
      </c>
      <c r="E107" s="8"/>
      <c r="F107" s="32">
        <f t="shared" si="4"/>
        <v>0</v>
      </c>
    </row>
    <row r="108" spans="1:6" ht="21.75" thickBot="1" x14ac:dyDescent="0.4">
      <c r="A108" s="39">
        <f t="shared" si="6"/>
        <v>6.2299999999999951</v>
      </c>
      <c r="B108" s="46" t="s">
        <v>78</v>
      </c>
      <c r="C108" s="41">
        <v>1</v>
      </c>
      <c r="D108" s="41" t="s">
        <v>14</v>
      </c>
      <c r="E108" s="9"/>
      <c r="F108" s="32">
        <f t="shared" si="4"/>
        <v>0</v>
      </c>
    </row>
    <row r="109" spans="1:6" ht="21.75" thickBot="1" x14ac:dyDescent="0.4">
      <c r="A109" s="26">
        <f>+A82+1</f>
        <v>7</v>
      </c>
      <c r="B109" s="48" t="s">
        <v>123</v>
      </c>
      <c r="C109" s="48"/>
      <c r="D109" s="48"/>
      <c r="E109" s="7"/>
      <c r="F109" s="27">
        <f>+SUBTOTAL(9,F110:F111)</f>
        <v>0</v>
      </c>
    </row>
    <row r="110" spans="1:6" x14ac:dyDescent="0.35">
      <c r="A110" s="29">
        <f>A109+0.01</f>
        <v>7.01</v>
      </c>
      <c r="B110" s="43" t="s">
        <v>124</v>
      </c>
      <c r="C110" s="31">
        <v>1</v>
      </c>
      <c r="D110" s="31" t="s">
        <v>14</v>
      </c>
      <c r="E110" s="10"/>
      <c r="F110" s="32">
        <f t="shared" si="4"/>
        <v>0</v>
      </c>
    </row>
    <row r="111" spans="1:6" ht="21.75" thickBot="1" x14ac:dyDescent="0.4">
      <c r="A111" s="39">
        <f>A110+0.01</f>
        <v>7.02</v>
      </c>
      <c r="B111" s="40" t="s">
        <v>125</v>
      </c>
      <c r="C111" s="41">
        <v>1</v>
      </c>
      <c r="D111" s="41" t="s">
        <v>14</v>
      </c>
      <c r="E111" s="9"/>
      <c r="F111" s="32">
        <f t="shared" si="4"/>
        <v>0</v>
      </c>
    </row>
    <row r="112" spans="1:6" ht="21.75" thickBot="1" x14ac:dyDescent="0.4">
      <c r="A112" s="26">
        <f>+A109+1</f>
        <v>8</v>
      </c>
      <c r="B112" s="48" t="s">
        <v>118</v>
      </c>
      <c r="C112" s="48"/>
      <c r="D112" s="48"/>
      <c r="E112" s="7"/>
      <c r="F112" s="27">
        <f>+SUBTOTAL(9,F113:F138)</f>
        <v>0</v>
      </c>
    </row>
    <row r="113" spans="1:6" x14ac:dyDescent="0.35">
      <c r="A113" s="29">
        <f>A112+0.01</f>
        <v>8.01</v>
      </c>
      <c r="B113" s="30" t="s">
        <v>39</v>
      </c>
      <c r="C113" s="31">
        <v>393.6</v>
      </c>
      <c r="D113" s="31" t="s">
        <v>38</v>
      </c>
      <c r="E113" s="10"/>
      <c r="F113" s="32">
        <f t="shared" si="4"/>
        <v>0</v>
      </c>
    </row>
    <row r="114" spans="1:6" x14ac:dyDescent="0.35">
      <c r="A114" s="34">
        <f t="shared" ref="A114:A119" si="7">A113+0.01</f>
        <v>8.02</v>
      </c>
      <c r="B114" s="35" t="s">
        <v>69</v>
      </c>
      <c r="C114" s="36">
        <v>131.19999999999999</v>
      </c>
      <c r="D114" s="36" t="s">
        <v>38</v>
      </c>
      <c r="E114" s="8"/>
      <c r="F114" s="32">
        <f t="shared" si="4"/>
        <v>0</v>
      </c>
    </row>
    <row r="115" spans="1:6" x14ac:dyDescent="0.35">
      <c r="A115" s="34">
        <f t="shared" si="7"/>
        <v>8.0299999999999994</v>
      </c>
      <c r="B115" s="35" t="s">
        <v>40</v>
      </c>
      <c r="C115" s="36">
        <v>65.599999999999994</v>
      </c>
      <c r="D115" s="36" t="s">
        <v>14</v>
      </c>
      <c r="E115" s="8"/>
      <c r="F115" s="32">
        <f t="shared" si="4"/>
        <v>0</v>
      </c>
    </row>
    <row r="116" spans="1:6" x14ac:dyDescent="0.35">
      <c r="A116" s="34">
        <f t="shared" si="7"/>
        <v>8.0399999999999991</v>
      </c>
      <c r="B116" s="35" t="s">
        <v>41</v>
      </c>
      <c r="C116" s="36">
        <v>65.599999999999994</v>
      </c>
      <c r="D116" s="36" t="s">
        <v>14</v>
      </c>
      <c r="E116" s="8"/>
      <c r="F116" s="32">
        <f t="shared" si="4"/>
        <v>0</v>
      </c>
    </row>
    <row r="117" spans="1:6" x14ac:dyDescent="0.35">
      <c r="A117" s="34">
        <f t="shared" si="7"/>
        <v>8.0499999999999989</v>
      </c>
      <c r="B117" s="35" t="s">
        <v>42</v>
      </c>
      <c r="C117" s="36">
        <v>5</v>
      </c>
      <c r="D117" s="36" t="s">
        <v>14</v>
      </c>
      <c r="E117" s="8"/>
      <c r="F117" s="32">
        <f t="shared" si="4"/>
        <v>0</v>
      </c>
    </row>
    <row r="118" spans="1:6" x14ac:dyDescent="0.35">
      <c r="A118" s="34">
        <f t="shared" si="7"/>
        <v>8.0599999999999987</v>
      </c>
      <c r="B118" s="35" t="s">
        <v>43</v>
      </c>
      <c r="C118" s="36">
        <v>5</v>
      </c>
      <c r="D118" s="36" t="s">
        <v>14</v>
      </c>
      <c r="E118" s="8"/>
      <c r="F118" s="32">
        <f t="shared" si="4"/>
        <v>0</v>
      </c>
    </row>
    <row r="119" spans="1:6" x14ac:dyDescent="0.35">
      <c r="A119" s="34">
        <f t="shared" si="7"/>
        <v>8.0699999999999985</v>
      </c>
      <c r="B119" s="38" t="s">
        <v>70</v>
      </c>
      <c r="C119" s="36">
        <v>1</v>
      </c>
      <c r="D119" s="36" t="s">
        <v>14</v>
      </c>
      <c r="E119" s="8"/>
      <c r="F119" s="32">
        <f t="shared" si="4"/>
        <v>0</v>
      </c>
    </row>
    <row r="120" spans="1:6" x14ac:dyDescent="0.35">
      <c r="A120" s="34"/>
      <c r="B120" s="52" t="s">
        <v>46</v>
      </c>
      <c r="C120" s="36">
        <v>1</v>
      </c>
      <c r="D120" s="36" t="s">
        <v>14</v>
      </c>
      <c r="E120" s="8"/>
      <c r="F120" s="32">
        <f t="shared" si="4"/>
        <v>0</v>
      </c>
    </row>
    <row r="121" spans="1:6" x14ac:dyDescent="0.35">
      <c r="A121" s="34"/>
      <c r="B121" s="52" t="s">
        <v>72</v>
      </c>
      <c r="C121" s="36">
        <v>2</v>
      </c>
      <c r="D121" s="36" t="s">
        <v>14</v>
      </c>
      <c r="E121" s="8"/>
      <c r="F121" s="32">
        <f t="shared" si="4"/>
        <v>0</v>
      </c>
    </row>
    <row r="122" spans="1:6" x14ac:dyDescent="0.35">
      <c r="A122" s="34"/>
      <c r="B122" s="52" t="s">
        <v>64</v>
      </c>
      <c r="C122" s="36">
        <v>1</v>
      </c>
      <c r="D122" s="36" t="s">
        <v>14</v>
      </c>
      <c r="E122" s="8"/>
      <c r="F122" s="32">
        <f t="shared" si="4"/>
        <v>0</v>
      </c>
    </row>
    <row r="123" spans="1:6" x14ac:dyDescent="0.35">
      <c r="A123" s="34">
        <f>$A$119+0.01</f>
        <v>8.0799999999999983</v>
      </c>
      <c r="B123" s="38" t="s">
        <v>73</v>
      </c>
      <c r="C123" s="36">
        <v>3</v>
      </c>
      <c r="D123" s="36" t="s">
        <v>14</v>
      </c>
      <c r="E123" s="8"/>
      <c r="F123" s="32">
        <f t="shared" si="4"/>
        <v>0</v>
      </c>
    </row>
    <row r="124" spans="1:6" x14ac:dyDescent="0.35">
      <c r="A124" s="34">
        <f>A123+0.01</f>
        <v>8.0899999999999981</v>
      </c>
      <c r="B124" s="35" t="s">
        <v>49</v>
      </c>
      <c r="C124" s="36">
        <v>4</v>
      </c>
      <c r="D124" s="36" t="s">
        <v>14</v>
      </c>
      <c r="E124" s="8"/>
      <c r="F124" s="32">
        <f t="shared" si="4"/>
        <v>0</v>
      </c>
    </row>
    <row r="125" spans="1:6" x14ac:dyDescent="0.35">
      <c r="A125" s="34">
        <f>A124+0.01</f>
        <v>8.0999999999999979</v>
      </c>
      <c r="B125" s="35" t="s">
        <v>50</v>
      </c>
      <c r="C125" s="36">
        <v>1</v>
      </c>
      <c r="D125" s="36" t="s">
        <v>14</v>
      </c>
      <c r="E125" s="8"/>
      <c r="F125" s="32">
        <f t="shared" si="4"/>
        <v>0</v>
      </c>
    </row>
    <row r="126" spans="1:6" x14ac:dyDescent="0.35">
      <c r="A126" s="34">
        <f t="shared" ref="A126:A138" si="8">A125+0.01</f>
        <v>8.1099999999999977</v>
      </c>
      <c r="B126" s="38" t="s">
        <v>74</v>
      </c>
      <c r="C126" s="36">
        <v>1</v>
      </c>
      <c r="D126" s="36" t="s">
        <v>14</v>
      </c>
      <c r="E126" s="8"/>
      <c r="F126" s="32">
        <f t="shared" si="4"/>
        <v>0</v>
      </c>
    </row>
    <row r="127" spans="1:6" x14ac:dyDescent="0.35">
      <c r="A127" s="34">
        <f t="shared" si="8"/>
        <v>8.1199999999999974</v>
      </c>
      <c r="B127" s="35" t="s">
        <v>30</v>
      </c>
      <c r="C127" s="36">
        <v>3</v>
      </c>
      <c r="D127" s="36" t="s">
        <v>20</v>
      </c>
      <c r="E127" s="8"/>
      <c r="F127" s="32">
        <f t="shared" si="4"/>
        <v>0</v>
      </c>
    </row>
    <row r="128" spans="1:6" x14ac:dyDescent="0.35">
      <c r="A128" s="34">
        <f t="shared" si="8"/>
        <v>8.1299999999999972</v>
      </c>
      <c r="B128" s="35" t="s">
        <v>51</v>
      </c>
      <c r="C128" s="36">
        <v>47</v>
      </c>
      <c r="D128" s="36" t="s">
        <v>20</v>
      </c>
      <c r="E128" s="8"/>
      <c r="F128" s="32">
        <f t="shared" si="4"/>
        <v>0</v>
      </c>
    </row>
    <row r="129" spans="1:6" x14ac:dyDescent="0.35">
      <c r="A129" s="34">
        <f t="shared" si="8"/>
        <v>8.139999999999997</v>
      </c>
      <c r="B129" s="35" t="s">
        <v>66</v>
      </c>
      <c r="C129" s="36">
        <v>18</v>
      </c>
      <c r="D129" s="36" t="s">
        <v>20</v>
      </c>
      <c r="E129" s="8"/>
      <c r="F129" s="32">
        <f t="shared" si="4"/>
        <v>0</v>
      </c>
    </row>
    <row r="130" spans="1:6" x14ac:dyDescent="0.35">
      <c r="A130" s="34">
        <f t="shared" si="8"/>
        <v>8.1499999999999968</v>
      </c>
      <c r="B130" s="35" t="s">
        <v>67</v>
      </c>
      <c r="C130" s="36">
        <v>6</v>
      </c>
      <c r="D130" s="36" t="s">
        <v>20</v>
      </c>
      <c r="E130" s="8"/>
      <c r="F130" s="32">
        <f t="shared" si="4"/>
        <v>0</v>
      </c>
    </row>
    <row r="131" spans="1:6" x14ac:dyDescent="0.35">
      <c r="A131" s="34">
        <f t="shared" si="8"/>
        <v>8.1599999999999966</v>
      </c>
      <c r="B131" s="35" t="s">
        <v>68</v>
      </c>
      <c r="C131" s="36">
        <v>6</v>
      </c>
      <c r="D131" s="36" t="s">
        <v>20</v>
      </c>
      <c r="E131" s="8"/>
      <c r="F131" s="32">
        <f t="shared" si="4"/>
        <v>0</v>
      </c>
    </row>
    <row r="132" spans="1:6" x14ac:dyDescent="0.35">
      <c r="A132" s="34">
        <f t="shared" si="8"/>
        <v>8.1699999999999964</v>
      </c>
      <c r="B132" s="35" t="s">
        <v>33</v>
      </c>
      <c r="C132" s="36">
        <v>1</v>
      </c>
      <c r="D132" s="36" t="s">
        <v>14</v>
      </c>
      <c r="E132" s="8"/>
      <c r="F132" s="32">
        <f t="shared" si="4"/>
        <v>0</v>
      </c>
    </row>
    <row r="133" spans="1:6" x14ac:dyDescent="0.35">
      <c r="A133" s="34">
        <f t="shared" si="8"/>
        <v>8.1799999999999962</v>
      </c>
      <c r="B133" s="38" t="s">
        <v>52</v>
      </c>
      <c r="C133" s="36">
        <v>1</v>
      </c>
      <c r="D133" s="36" t="s">
        <v>14</v>
      </c>
      <c r="E133" s="8"/>
      <c r="F133" s="32">
        <f t="shared" si="4"/>
        <v>0</v>
      </c>
    </row>
    <row r="134" spans="1:6" x14ac:dyDescent="0.35">
      <c r="A134" s="34">
        <f t="shared" si="8"/>
        <v>8.1899999999999959</v>
      </c>
      <c r="B134" s="38" t="s">
        <v>53</v>
      </c>
      <c r="C134" s="36">
        <v>1</v>
      </c>
      <c r="D134" s="36" t="s">
        <v>14</v>
      </c>
      <c r="E134" s="8"/>
      <c r="F134" s="32">
        <f t="shared" si="4"/>
        <v>0</v>
      </c>
    </row>
    <row r="135" spans="1:6" x14ac:dyDescent="0.35">
      <c r="A135" s="34">
        <f t="shared" si="8"/>
        <v>8.1999999999999957</v>
      </c>
      <c r="B135" s="38" t="s">
        <v>75</v>
      </c>
      <c r="C135" s="36">
        <v>638</v>
      </c>
      <c r="D135" s="36" t="s">
        <v>20</v>
      </c>
      <c r="E135" s="8"/>
      <c r="F135" s="32">
        <f t="shared" si="4"/>
        <v>0</v>
      </c>
    </row>
    <row r="136" spans="1:6" x14ac:dyDescent="0.35">
      <c r="A136" s="34">
        <f t="shared" si="8"/>
        <v>8.2099999999999955</v>
      </c>
      <c r="B136" s="38" t="s">
        <v>76</v>
      </c>
      <c r="C136" s="36">
        <v>638</v>
      </c>
      <c r="D136" s="36" t="s">
        <v>20</v>
      </c>
      <c r="E136" s="8"/>
      <c r="F136" s="32">
        <f t="shared" si="4"/>
        <v>0</v>
      </c>
    </row>
    <row r="137" spans="1:6" x14ac:dyDescent="0.35">
      <c r="A137" s="34">
        <f t="shared" si="8"/>
        <v>8.2199999999999953</v>
      </c>
      <c r="B137" s="38" t="s">
        <v>77</v>
      </c>
      <c r="C137" s="36">
        <v>29</v>
      </c>
      <c r="D137" s="36" t="s">
        <v>14</v>
      </c>
      <c r="E137" s="8"/>
      <c r="F137" s="32">
        <f t="shared" si="4"/>
        <v>0</v>
      </c>
    </row>
    <row r="138" spans="1:6" ht="21.75" thickBot="1" x14ac:dyDescent="0.4">
      <c r="A138" s="39">
        <f t="shared" si="8"/>
        <v>8.2299999999999951</v>
      </c>
      <c r="B138" s="46" t="s">
        <v>78</v>
      </c>
      <c r="C138" s="41">
        <v>1</v>
      </c>
      <c r="D138" s="41" t="s">
        <v>14</v>
      </c>
      <c r="E138" s="9"/>
      <c r="F138" s="32">
        <f t="shared" si="4"/>
        <v>0</v>
      </c>
    </row>
    <row r="139" spans="1:6" ht="21.75" thickBot="1" x14ac:dyDescent="0.4">
      <c r="A139" s="26">
        <f>+A112+1</f>
        <v>9</v>
      </c>
      <c r="B139" s="48" t="s">
        <v>126</v>
      </c>
      <c r="C139" s="48"/>
      <c r="D139" s="48"/>
      <c r="E139" s="7"/>
      <c r="F139" s="27">
        <f>+SUBTOTAL(9,F140:F141)</f>
        <v>0</v>
      </c>
    </row>
    <row r="140" spans="1:6" x14ac:dyDescent="0.35">
      <c r="A140" s="55">
        <f>A139+0.01</f>
        <v>9.01</v>
      </c>
      <c r="B140" s="56" t="s">
        <v>79</v>
      </c>
      <c r="C140" s="57">
        <v>1</v>
      </c>
      <c r="D140" s="57" t="s">
        <v>14</v>
      </c>
      <c r="E140" s="11"/>
      <c r="F140" s="32">
        <f t="shared" si="4"/>
        <v>0</v>
      </c>
    </row>
    <row r="141" spans="1:6" ht="21.75" thickBot="1" x14ac:dyDescent="0.4">
      <c r="A141" s="58">
        <f>A140+0.01</f>
        <v>9.02</v>
      </c>
      <c r="B141" s="59" t="s">
        <v>80</v>
      </c>
      <c r="C141" s="60">
        <v>1</v>
      </c>
      <c r="D141" s="60" t="s">
        <v>14</v>
      </c>
      <c r="E141" s="12"/>
      <c r="F141" s="32">
        <f t="shared" si="4"/>
        <v>0</v>
      </c>
    </row>
    <row r="142" spans="1:6" ht="21.75" customHeight="1" thickBot="1" x14ac:dyDescent="0.4">
      <c r="A142" s="26">
        <f>+A139+1</f>
        <v>10</v>
      </c>
      <c r="B142" s="42" t="s">
        <v>109</v>
      </c>
      <c r="C142" s="42"/>
      <c r="D142" s="42"/>
      <c r="E142" s="4"/>
      <c r="F142" s="27">
        <f>+SUBTOTAL(9,F143:F158)</f>
        <v>0</v>
      </c>
    </row>
    <row r="143" spans="1:6" x14ac:dyDescent="0.35">
      <c r="A143" s="29">
        <f>A142+0.01</f>
        <v>10.01</v>
      </c>
      <c r="B143" s="30" t="s">
        <v>37</v>
      </c>
      <c r="C143" s="31">
        <v>59.04</v>
      </c>
      <c r="D143" s="31" t="s">
        <v>38</v>
      </c>
      <c r="E143" s="10"/>
      <c r="F143" s="32">
        <f t="shared" si="4"/>
        <v>0</v>
      </c>
    </row>
    <row r="144" spans="1:6" x14ac:dyDescent="0.35">
      <c r="A144" s="34">
        <f t="shared" ref="A144:A147" si="9">A143+0.01</f>
        <v>10.02</v>
      </c>
      <c r="B144" s="35" t="s">
        <v>69</v>
      </c>
      <c r="C144" s="36">
        <v>19.68</v>
      </c>
      <c r="D144" s="36" t="s">
        <v>38</v>
      </c>
      <c r="E144" s="8"/>
      <c r="F144" s="32">
        <f t="shared" ref="F144:F158" si="10">+C144*E144</f>
        <v>0</v>
      </c>
    </row>
    <row r="145" spans="1:6" x14ac:dyDescent="0.35">
      <c r="A145" s="34">
        <f t="shared" si="9"/>
        <v>10.029999999999999</v>
      </c>
      <c r="B145" s="35" t="s">
        <v>40</v>
      </c>
      <c r="C145" s="36">
        <v>9.84</v>
      </c>
      <c r="D145" s="36" t="s">
        <v>14</v>
      </c>
      <c r="E145" s="8"/>
      <c r="F145" s="32">
        <f t="shared" si="10"/>
        <v>0</v>
      </c>
    </row>
    <row r="146" spans="1:6" x14ac:dyDescent="0.35">
      <c r="A146" s="34">
        <f t="shared" si="9"/>
        <v>10.039999999999999</v>
      </c>
      <c r="B146" s="35" t="s">
        <v>43</v>
      </c>
      <c r="C146" s="36">
        <v>2</v>
      </c>
      <c r="D146" s="36" t="s">
        <v>14</v>
      </c>
      <c r="E146" s="8"/>
      <c r="F146" s="32">
        <f t="shared" si="10"/>
        <v>0</v>
      </c>
    </row>
    <row r="147" spans="1:6" x14ac:dyDescent="0.35">
      <c r="A147" s="34">
        <f t="shared" si="9"/>
        <v>10.049999999999999</v>
      </c>
      <c r="B147" s="38" t="s">
        <v>99</v>
      </c>
      <c r="C147" s="36">
        <v>1</v>
      </c>
      <c r="D147" s="36" t="s">
        <v>14</v>
      </c>
      <c r="E147" s="8"/>
      <c r="F147" s="32">
        <f t="shared" si="10"/>
        <v>0</v>
      </c>
    </row>
    <row r="148" spans="1:6" x14ac:dyDescent="0.35">
      <c r="A148" s="34"/>
      <c r="B148" s="52" t="s">
        <v>46</v>
      </c>
      <c r="C148" s="36">
        <v>1</v>
      </c>
      <c r="D148" s="36" t="s">
        <v>14</v>
      </c>
      <c r="E148" s="8"/>
      <c r="F148" s="32">
        <f t="shared" si="10"/>
        <v>0</v>
      </c>
    </row>
    <row r="149" spans="1:6" x14ac:dyDescent="0.35">
      <c r="A149" s="34"/>
      <c r="B149" s="52" t="s">
        <v>71</v>
      </c>
      <c r="C149" s="36">
        <v>1</v>
      </c>
      <c r="D149" s="36" t="s">
        <v>14</v>
      </c>
      <c r="E149" s="8"/>
      <c r="F149" s="32">
        <f t="shared" si="10"/>
        <v>0</v>
      </c>
    </row>
    <row r="150" spans="1:6" x14ac:dyDescent="0.35">
      <c r="A150" s="34"/>
      <c r="B150" s="52" t="s">
        <v>47</v>
      </c>
      <c r="C150" s="36">
        <v>1</v>
      </c>
      <c r="D150" s="36" t="s">
        <v>14</v>
      </c>
      <c r="E150" s="8"/>
      <c r="F150" s="32">
        <f t="shared" si="10"/>
        <v>0</v>
      </c>
    </row>
    <row r="151" spans="1:6" x14ac:dyDescent="0.35">
      <c r="A151" s="34">
        <f>A147+0.01</f>
        <v>10.059999999999999</v>
      </c>
      <c r="B151" s="38" t="s">
        <v>73</v>
      </c>
      <c r="C151" s="36">
        <v>2</v>
      </c>
      <c r="D151" s="36" t="s">
        <v>14</v>
      </c>
      <c r="E151" s="8"/>
      <c r="F151" s="32">
        <f t="shared" si="10"/>
        <v>0</v>
      </c>
    </row>
    <row r="152" spans="1:6" x14ac:dyDescent="0.35">
      <c r="A152" s="34">
        <f>A151+0.01</f>
        <v>10.069999999999999</v>
      </c>
      <c r="B152" s="35" t="s">
        <v>51</v>
      </c>
      <c r="C152" s="36">
        <v>6</v>
      </c>
      <c r="D152" s="36" t="s">
        <v>20</v>
      </c>
      <c r="E152" s="8"/>
      <c r="F152" s="32">
        <f t="shared" si="10"/>
        <v>0</v>
      </c>
    </row>
    <row r="153" spans="1:6" x14ac:dyDescent="0.35">
      <c r="A153" s="34">
        <f>A152+0.01</f>
        <v>10.079999999999998</v>
      </c>
      <c r="B153" s="35" t="s">
        <v>66</v>
      </c>
      <c r="C153" s="36">
        <v>18</v>
      </c>
      <c r="D153" s="36" t="s">
        <v>20</v>
      </c>
      <c r="E153" s="8"/>
      <c r="F153" s="32">
        <f t="shared" si="10"/>
        <v>0</v>
      </c>
    </row>
    <row r="154" spans="1:6" x14ac:dyDescent="0.35">
      <c r="A154" s="34">
        <f>A153+0.01</f>
        <v>10.089999999999998</v>
      </c>
      <c r="B154" s="35" t="s">
        <v>67</v>
      </c>
      <c r="C154" s="36">
        <v>6</v>
      </c>
      <c r="D154" s="36" t="s">
        <v>20</v>
      </c>
      <c r="E154" s="8"/>
      <c r="F154" s="32">
        <f t="shared" si="10"/>
        <v>0</v>
      </c>
    </row>
    <row r="155" spans="1:6" x14ac:dyDescent="0.35">
      <c r="A155" s="34">
        <f t="shared" ref="A155:A156" si="11">A154+0.01</f>
        <v>10.099999999999998</v>
      </c>
      <c r="B155" s="35" t="s">
        <v>68</v>
      </c>
      <c r="C155" s="36">
        <v>6</v>
      </c>
      <c r="D155" s="36" t="s">
        <v>20</v>
      </c>
      <c r="E155" s="8"/>
      <c r="F155" s="32">
        <f t="shared" si="10"/>
        <v>0</v>
      </c>
    </row>
    <row r="156" spans="1:6" x14ac:dyDescent="0.35">
      <c r="A156" s="34">
        <f t="shared" si="11"/>
        <v>10.109999999999998</v>
      </c>
      <c r="B156" s="35" t="s">
        <v>33</v>
      </c>
      <c r="C156" s="36">
        <v>1</v>
      </c>
      <c r="D156" s="36" t="s">
        <v>14</v>
      </c>
      <c r="E156" s="8"/>
      <c r="F156" s="32">
        <f t="shared" si="10"/>
        <v>0</v>
      </c>
    </row>
    <row r="157" spans="1:6" x14ac:dyDescent="0.35">
      <c r="A157" s="34">
        <f>A156+0.01</f>
        <v>10.119999999999997</v>
      </c>
      <c r="B157" s="38" t="s">
        <v>52</v>
      </c>
      <c r="C157" s="36">
        <v>1</v>
      </c>
      <c r="D157" s="36" t="s">
        <v>14</v>
      </c>
      <c r="E157" s="8"/>
      <c r="F157" s="32">
        <f t="shared" si="10"/>
        <v>0</v>
      </c>
    </row>
    <row r="158" spans="1:6" ht="21.75" thickBot="1" x14ac:dyDescent="0.4">
      <c r="A158" s="39">
        <f t="shared" ref="A158" si="12">A157+0.01</f>
        <v>10.129999999999997</v>
      </c>
      <c r="B158" s="40" t="s">
        <v>53</v>
      </c>
      <c r="C158" s="41">
        <v>1</v>
      </c>
      <c r="D158" s="41" t="s">
        <v>14</v>
      </c>
      <c r="E158" s="9"/>
      <c r="F158" s="32">
        <f t="shared" si="10"/>
        <v>0</v>
      </c>
    </row>
    <row r="159" spans="1:6" ht="21.75" thickBot="1" x14ac:dyDescent="0.4">
      <c r="A159" s="26">
        <f>+A142+1</f>
        <v>11</v>
      </c>
      <c r="B159" s="48" t="s">
        <v>127</v>
      </c>
      <c r="C159" s="48"/>
      <c r="D159" s="48"/>
      <c r="E159" s="7"/>
      <c r="F159" s="27">
        <f>+SUBTOTAL(9,F160:F162)</f>
        <v>0</v>
      </c>
    </row>
    <row r="160" spans="1:6" x14ac:dyDescent="0.35">
      <c r="A160" s="29">
        <f>A159+0.01</f>
        <v>11.01</v>
      </c>
      <c r="B160" s="43" t="s">
        <v>100</v>
      </c>
      <c r="C160" s="61">
        <v>1</v>
      </c>
      <c r="D160" s="61" t="s">
        <v>14</v>
      </c>
      <c r="E160" s="13"/>
      <c r="F160" s="32">
        <f t="shared" ref="F160:F223" si="13">+C160*E160</f>
        <v>0</v>
      </c>
    </row>
    <row r="161" spans="1:6" x14ac:dyDescent="0.35">
      <c r="A161" s="34">
        <f t="shared" ref="A161:A162" si="14">A160+0.01</f>
        <v>11.02</v>
      </c>
      <c r="B161" s="38" t="s">
        <v>101</v>
      </c>
      <c r="C161" s="62">
        <v>1</v>
      </c>
      <c r="D161" s="62" t="s">
        <v>14</v>
      </c>
      <c r="E161" s="14"/>
      <c r="F161" s="32">
        <f t="shared" si="13"/>
        <v>0</v>
      </c>
    </row>
    <row r="162" spans="1:6" ht="21.75" thickBot="1" x14ac:dyDescent="0.4">
      <c r="A162" s="39">
        <f t="shared" si="14"/>
        <v>11.03</v>
      </c>
      <c r="B162" s="40" t="s">
        <v>102</v>
      </c>
      <c r="C162" s="63">
        <v>1</v>
      </c>
      <c r="D162" s="63" t="s">
        <v>14</v>
      </c>
      <c r="E162" s="15"/>
      <c r="F162" s="32">
        <f t="shared" si="13"/>
        <v>0</v>
      </c>
    </row>
    <row r="163" spans="1:6" ht="21.75" customHeight="1" thickBot="1" x14ac:dyDescent="0.4">
      <c r="A163" s="26">
        <f>+A159+1</f>
        <v>12</v>
      </c>
      <c r="B163" s="42" t="s">
        <v>134</v>
      </c>
      <c r="C163" s="42"/>
      <c r="D163" s="42"/>
      <c r="E163" s="4"/>
      <c r="F163" s="27">
        <f>+SUBTOTAL(9,F164:F177)</f>
        <v>0</v>
      </c>
    </row>
    <row r="164" spans="1:6" s="17" customFormat="1" x14ac:dyDescent="0.35">
      <c r="A164" s="29">
        <f>A163+0.01</f>
        <v>12.01</v>
      </c>
      <c r="B164" s="30" t="s">
        <v>37</v>
      </c>
      <c r="C164" s="31">
        <v>78.72</v>
      </c>
      <c r="D164" s="31" t="s">
        <v>38</v>
      </c>
      <c r="E164" s="2"/>
      <c r="F164" s="32">
        <f t="shared" si="13"/>
        <v>0</v>
      </c>
    </row>
    <row r="165" spans="1:6" s="17" customFormat="1" x14ac:dyDescent="0.35">
      <c r="A165" s="34">
        <f t="shared" ref="A165:A168" si="15">A164+0.01</f>
        <v>12.02</v>
      </c>
      <c r="B165" s="35" t="s">
        <v>69</v>
      </c>
      <c r="C165" s="36">
        <v>26.24</v>
      </c>
      <c r="D165" s="36" t="s">
        <v>38</v>
      </c>
      <c r="E165" s="1"/>
      <c r="F165" s="32">
        <f t="shared" si="13"/>
        <v>0</v>
      </c>
    </row>
    <row r="166" spans="1:6" s="17" customFormat="1" x14ac:dyDescent="0.35">
      <c r="A166" s="34">
        <f t="shared" si="15"/>
        <v>12.03</v>
      </c>
      <c r="B166" s="35" t="s">
        <v>40</v>
      </c>
      <c r="C166" s="36">
        <v>11.48</v>
      </c>
      <c r="D166" s="36" t="s">
        <v>14</v>
      </c>
      <c r="E166" s="1"/>
      <c r="F166" s="32">
        <f t="shared" si="13"/>
        <v>0</v>
      </c>
    </row>
    <row r="167" spans="1:6" s="17" customFormat="1" x14ac:dyDescent="0.35">
      <c r="A167" s="34">
        <f t="shared" si="15"/>
        <v>12.04</v>
      </c>
      <c r="B167" s="35" t="s">
        <v>43</v>
      </c>
      <c r="C167" s="36">
        <v>2</v>
      </c>
      <c r="D167" s="36" t="s">
        <v>14</v>
      </c>
      <c r="E167" s="1"/>
      <c r="F167" s="32">
        <f t="shared" si="13"/>
        <v>0</v>
      </c>
    </row>
    <row r="168" spans="1:6" x14ac:dyDescent="0.35">
      <c r="A168" s="34">
        <f t="shared" si="15"/>
        <v>12.049999999999999</v>
      </c>
      <c r="B168" s="35" t="s">
        <v>103</v>
      </c>
      <c r="C168" s="36">
        <v>1</v>
      </c>
      <c r="D168" s="36" t="s">
        <v>14</v>
      </c>
      <c r="E168" s="8"/>
      <c r="F168" s="32">
        <f t="shared" si="13"/>
        <v>0</v>
      </c>
    </row>
    <row r="169" spans="1:6" x14ac:dyDescent="0.35">
      <c r="A169" s="34"/>
      <c r="B169" s="52" t="s">
        <v>63</v>
      </c>
      <c r="C169" s="36">
        <v>1</v>
      </c>
      <c r="D169" s="36" t="s">
        <v>14</v>
      </c>
      <c r="E169" s="8"/>
      <c r="F169" s="32">
        <f t="shared" si="13"/>
        <v>0</v>
      </c>
    </row>
    <row r="170" spans="1:6" x14ac:dyDescent="0.35">
      <c r="A170" s="34"/>
      <c r="B170" s="52" t="s">
        <v>72</v>
      </c>
      <c r="C170" s="36">
        <v>1</v>
      </c>
      <c r="D170" s="36" t="s">
        <v>14</v>
      </c>
      <c r="E170" s="8"/>
      <c r="F170" s="32">
        <f t="shared" si="13"/>
        <v>0</v>
      </c>
    </row>
    <row r="171" spans="1:6" x14ac:dyDescent="0.35">
      <c r="A171" s="34">
        <f>A168+0.01</f>
        <v>12.059999999999999</v>
      </c>
      <c r="B171" s="35" t="s">
        <v>51</v>
      </c>
      <c r="C171" s="36">
        <v>6</v>
      </c>
      <c r="D171" s="36" t="s">
        <v>20</v>
      </c>
      <c r="E171" s="8"/>
      <c r="F171" s="32">
        <f t="shared" si="13"/>
        <v>0</v>
      </c>
    </row>
    <row r="172" spans="1:6" x14ac:dyDescent="0.35">
      <c r="A172" s="34">
        <f>A171+0.01</f>
        <v>12.069999999999999</v>
      </c>
      <c r="B172" s="35" t="s">
        <v>66</v>
      </c>
      <c r="C172" s="36">
        <v>6</v>
      </c>
      <c r="D172" s="36" t="s">
        <v>20</v>
      </c>
      <c r="E172" s="8"/>
      <c r="F172" s="32">
        <f t="shared" si="13"/>
        <v>0</v>
      </c>
    </row>
    <row r="173" spans="1:6" x14ac:dyDescent="0.35">
      <c r="A173" s="34">
        <f>A172+0.01</f>
        <v>12.079999999999998</v>
      </c>
      <c r="B173" s="35" t="s">
        <v>67</v>
      </c>
      <c r="C173" s="36">
        <v>2</v>
      </c>
      <c r="D173" s="36" t="s">
        <v>20</v>
      </c>
      <c r="E173" s="8"/>
      <c r="F173" s="32">
        <f t="shared" si="13"/>
        <v>0</v>
      </c>
    </row>
    <row r="174" spans="1:6" x14ac:dyDescent="0.35">
      <c r="A174" s="34">
        <f>A173+0.01</f>
        <v>12.089999999999998</v>
      </c>
      <c r="B174" s="35" t="s">
        <v>68</v>
      </c>
      <c r="C174" s="36">
        <v>2</v>
      </c>
      <c r="D174" s="36" t="s">
        <v>20</v>
      </c>
      <c r="E174" s="8"/>
      <c r="F174" s="32">
        <f t="shared" si="13"/>
        <v>0</v>
      </c>
    </row>
    <row r="175" spans="1:6" x14ac:dyDescent="0.35">
      <c r="A175" s="34">
        <f t="shared" ref="A175:A176" si="16">A174+0.01</f>
        <v>12.099999999999998</v>
      </c>
      <c r="B175" s="35" t="s">
        <v>33</v>
      </c>
      <c r="C175" s="36">
        <v>1</v>
      </c>
      <c r="D175" s="36" t="s">
        <v>14</v>
      </c>
      <c r="E175" s="8"/>
      <c r="F175" s="32">
        <f t="shared" si="13"/>
        <v>0</v>
      </c>
    </row>
    <row r="176" spans="1:6" x14ac:dyDescent="0.35">
      <c r="A176" s="34">
        <f t="shared" si="16"/>
        <v>12.109999999999998</v>
      </c>
      <c r="B176" s="38" t="s">
        <v>52</v>
      </c>
      <c r="C176" s="36">
        <v>1</v>
      </c>
      <c r="D176" s="36" t="s">
        <v>14</v>
      </c>
      <c r="E176" s="8"/>
      <c r="F176" s="32">
        <f t="shared" si="13"/>
        <v>0</v>
      </c>
    </row>
    <row r="177" spans="1:6" ht="21.75" thickBot="1" x14ac:dyDescent="0.4">
      <c r="A177" s="39">
        <f>A176+0.01</f>
        <v>12.119999999999997</v>
      </c>
      <c r="B177" s="40" t="s">
        <v>53</v>
      </c>
      <c r="C177" s="41">
        <v>1</v>
      </c>
      <c r="D177" s="41" t="s">
        <v>14</v>
      </c>
      <c r="E177" s="9"/>
      <c r="F177" s="32">
        <f t="shared" si="13"/>
        <v>0</v>
      </c>
    </row>
    <row r="178" spans="1:6" ht="21.75" customHeight="1" thickBot="1" x14ac:dyDescent="0.4">
      <c r="A178" s="26">
        <f>+A163+1</f>
        <v>13</v>
      </c>
      <c r="B178" s="42" t="s">
        <v>135</v>
      </c>
      <c r="C178" s="42"/>
      <c r="D178" s="42"/>
      <c r="E178" s="4"/>
      <c r="F178" s="27">
        <f>+SUBTOTAL(9,F179:F180)</f>
        <v>0</v>
      </c>
    </row>
    <row r="179" spans="1:6" x14ac:dyDescent="0.35">
      <c r="A179" s="29">
        <f>A178+0.01</f>
        <v>13.01</v>
      </c>
      <c r="B179" s="43" t="s">
        <v>104</v>
      </c>
      <c r="C179" s="61">
        <v>1</v>
      </c>
      <c r="D179" s="61" t="s">
        <v>14</v>
      </c>
      <c r="E179" s="13"/>
      <c r="F179" s="32">
        <f t="shared" si="13"/>
        <v>0</v>
      </c>
    </row>
    <row r="180" spans="1:6" ht="21.75" thickBot="1" x14ac:dyDescent="0.4">
      <c r="A180" s="39">
        <f>A179+0.01</f>
        <v>13.02</v>
      </c>
      <c r="B180" s="40" t="s">
        <v>105</v>
      </c>
      <c r="C180" s="63">
        <v>1</v>
      </c>
      <c r="D180" s="63" t="s">
        <v>14</v>
      </c>
      <c r="E180" s="15"/>
      <c r="F180" s="32">
        <f t="shared" si="13"/>
        <v>0</v>
      </c>
    </row>
    <row r="181" spans="1:6" ht="21.75" thickBot="1" x14ac:dyDescent="0.4">
      <c r="A181" s="26">
        <f>+A178+1</f>
        <v>14</v>
      </c>
      <c r="B181" s="48" t="s">
        <v>128</v>
      </c>
      <c r="C181" s="48"/>
      <c r="D181" s="48"/>
      <c r="E181" s="7"/>
      <c r="F181" s="27">
        <f>+SUBTOTAL(9,F182:F202)</f>
        <v>0</v>
      </c>
    </row>
    <row r="182" spans="1:6" x14ac:dyDescent="0.35">
      <c r="A182" s="29">
        <f>A181+0.01</f>
        <v>14.01</v>
      </c>
      <c r="B182" s="30" t="s">
        <v>37</v>
      </c>
      <c r="C182" s="61">
        <v>1968</v>
      </c>
      <c r="D182" s="61" t="s">
        <v>38</v>
      </c>
      <c r="E182" s="13"/>
      <c r="F182" s="32">
        <f t="shared" si="13"/>
        <v>0</v>
      </c>
    </row>
    <row r="183" spans="1:6" x14ac:dyDescent="0.35">
      <c r="A183" s="34">
        <f t="shared" ref="A183:A188" si="17">A182+0.01</f>
        <v>14.02</v>
      </c>
      <c r="B183" s="35" t="s">
        <v>39</v>
      </c>
      <c r="C183" s="62">
        <v>328</v>
      </c>
      <c r="D183" s="62" t="s">
        <v>38</v>
      </c>
      <c r="E183" s="14"/>
      <c r="F183" s="32">
        <f t="shared" si="13"/>
        <v>0</v>
      </c>
    </row>
    <row r="184" spans="1:6" x14ac:dyDescent="0.35">
      <c r="A184" s="34">
        <f t="shared" si="17"/>
        <v>14.03</v>
      </c>
      <c r="B184" s="35" t="s">
        <v>40</v>
      </c>
      <c r="C184" s="62">
        <v>78.72</v>
      </c>
      <c r="D184" s="62" t="s">
        <v>14</v>
      </c>
      <c r="E184" s="14"/>
      <c r="F184" s="32">
        <f t="shared" si="13"/>
        <v>0</v>
      </c>
    </row>
    <row r="185" spans="1:6" x14ac:dyDescent="0.35">
      <c r="A185" s="34">
        <f t="shared" si="17"/>
        <v>14.04</v>
      </c>
      <c r="B185" s="35" t="s">
        <v>41</v>
      </c>
      <c r="C185" s="62">
        <v>95.12</v>
      </c>
      <c r="D185" s="62" t="s">
        <v>14</v>
      </c>
      <c r="E185" s="14"/>
      <c r="F185" s="32">
        <f t="shared" si="13"/>
        <v>0</v>
      </c>
    </row>
    <row r="186" spans="1:6" x14ac:dyDescent="0.35">
      <c r="A186" s="34">
        <f t="shared" si="17"/>
        <v>14.049999999999999</v>
      </c>
      <c r="B186" s="35" t="s">
        <v>42</v>
      </c>
      <c r="C186" s="62">
        <v>6</v>
      </c>
      <c r="D186" s="62" t="s">
        <v>14</v>
      </c>
      <c r="E186" s="14"/>
      <c r="F186" s="32">
        <f t="shared" si="13"/>
        <v>0</v>
      </c>
    </row>
    <row r="187" spans="1:6" x14ac:dyDescent="0.35">
      <c r="A187" s="34">
        <f t="shared" si="17"/>
        <v>14.059999999999999</v>
      </c>
      <c r="B187" s="35" t="s">
        <v>43</v>
      </c>
      <c r="C187" s="62">
        <v>6</v>
      </c>
      <c r="D187" s="62" t="s">
        <v>14</v>
      </c>
      <c r="E187" s="14"/>
      <c r="F187" s="32">
        <f t="shared" si="13"/>
        <v>0</v>
      </c>
    </row>
    <row r="188" spans="1:6" x14ac:dyDescent="0.35">
      <c r="A188" s="34">
        <f t="shared" si="17"/>
        <v>14.069999999999999</v>
      </c>
      <c r="B188" s="35" t="s">
        <v>44</v>
      </c>
      <c r="C188" s="62">
        <v>1</v>
      </c>
      <c r="D188" s="62" t="s">
        <v>14</v>
      </c>
      <c r="E188" s="8"/>
      <c r="F188" s="32">
        <f t="shared" si="13"/>
        <v>0</v>
      </c>
    </row>
    <row r="189" spans="1:6" x14ac:dyDescent="0.35">
      <c r="A189" s="34"/>
      <c r="B189" s="64" t="s">
        <v>45</v>
      </c>
      <c r="C189" s="62">
        <v>1</v>
      </c>
      <c r="D189" s="62" t="s">
        <v>14</v>
      </c>
      <c r="E189" s="14"/>
      <c r="F189" s="32">
        <f t="shared" si="13"/>
        <v>0</v>
      </c>
    </row>
    <row r="190" spans="1:6" x14ac:dyDescent="0.35">
      <c r="A190" s="34"/>
      <c r="B190" s="64" t="s">
        <v>46</v>
      </c>
      <c r="C190" s="62">
        <v>8</v>
      </c>
      <c r="D190" s="62" t="s">
        <v>14</v>
      </c>
      <c r="E190" s="14"/>
      <c r="F190" s="32">
        <f t="shared" si="13"/>
        <v>0</v>
      </c>
    </row>
    <row r="191" spans="1:6" x14ac:dyDescent="0.35">
      <c r="A191" s="34"/>
      <c r="B191" s="64" t="s">
        <v>47</v>
      </c>
      <c r="C191" s="62">
        <v>2</v>
      </c>
      <c r="D191" s="62" t="s">
        <v>14</v>
      </c>
      <c r="E191" s="14"/>
      <c r="F191" s="32">
        <f t="shared" si="13"/>
        <v>0</v>
      </c>
    </row>
    <row r="192" spans="1:6" x14ac:dyDescent="0.35">
      <c r="A192" s="34"/>
      <c r="B192" s="64" t="s">
        <v>48</v>
      </c>
      <c r="C192" s="62">
        <v>1</v>
      </c>
      <c r="D192" s="62" t="s">
        <v>14</v>
      </c>
      <c r="E192" s="14"/>
      <c r="F192" s="32">
        <f t="shared" si="13"/>
        <v>0</v>
      </c>
    </row>
    <row r="193" spans="1:6" x14ac:dyDescent="0.35">
      <c r="A193" s="34">
        <f>A188+0.01</f>
        <v>14.079999999999998</v>
      </c>
      <c r="B193" s="65" t="s">
        <v>113</v>
      </c>
      <c r="C193" s="62">
        <v>8</v>
      </c>
      <c r="D193" s="62" t="s">
        <v>14</v>
      </c>
      <c r="E193" s="14"/>
      <c r="F193" s="32">
        <f t="shared" si="13"/>
        <v>0</v>
      </c>
    </row>
    <row r="194" spans="1:6" x14ac:dyDescent="0.35">
      <c r="A194" s="34">
        <f>A193+0.01</f>
        <v>14.089999999999998</v>
      </c>
      <c r="B194" s="65" t="s">
        <v>114</v>
      </c>
      <c r="C194" s="62">
        <v>1</v>
      </c>
      <c r="D194" s="62" t="s">
        <v>14</v>
      </c>
      <c r="E194" s="14"/>
      <c r="F194" s="32">
        <f t="shared" si="13"/>
        <v>0</v>
      </c>
    </row>
    <row r="195" spans="1:6" x14ac:dyDescent="0.35">
      <c r="A195" s="34">
        <f>A194+0.01</f>
        <v>14.099999999999998</v>
      </c>
      <c r="B195" s="65" t="s">
        <v>115</v>
      </c>
      <c r="C195" s="62">
        <v>2</v>
      </c>
      <c r="D195" s="62" t="s">
        <v>14</v>
      </c>
      <c r="E195" s="14"/>
      <c r="F195" s="32">
        <f t="shared" si="13"/>
        <v>0</v>
      </c>
    </row>
    <row r="196" spans="1:6" x14ac:dyDescent="0.35">
      <c r="A196" s="34">
        <f>A195+0.01</f>
        <v>14.109999999999998</v>
      </c>
      <c r="B196" s="65" t="s">
        <v>39</v>
      </c>
      <c r="C196" s="62">
        <v>1377.6</v>
      </c>
      <c r="D196" s="62" t="s">
        <v>38</v>
      </c>
      <c r="E196" s="14"/>
      <c r="F196" s="32">
        <f t="shared" si="13"/>
        <v>0</v>
      </c>
    </row>
    <row r="197" spans="1:6" x14ac:dyDescent="0.35">
      <c r="A197" s="34">
        <f t="shared" ref="A197:A198" si="18">A196+0.01</f>
        <v>14.119999999999997</v>
      </c>
      <c r="B197" s="65" t="s">
        <v>49</v>
      </c>
      <c r="C197" s="62">
        <v>6</v>
      </c>
      <c r="D197" s="62" t="s">
        <v>14</v>
      </c>
      <c r="E197" s="14"/>
      <c r="F197" s="32">
        <f t="shared" si="13"/>
        <v>0</v>
      </c>
    </row>
    <row r="198" spans="1:6" x14ac:dyDescent="0.35">
      <c r="A198" s="34">
        <f t="shared" si="18"/>
        <v>14.129999999999997</v>
      </c>
      <c r="B198" s="65" t="s">
        <v>50</v>
      </c>
      <c r="C198" s="62">
        <v>1</v>
      </c>
      <c r="D198" s="62" t="s">
        <v>14</v>
      </c>
      <c r="E198" s="14"/>
      <c r="F198" s="32">
        <f t="shared" si="13"/>
        <v>0</v>
      </c>
    </row>
    <row r="199" spans="1:6" x14ac:dyDescent="0.35">
      <c r="A199" s="34">
        <f>A198+0.01</f>
        <v>14.139999999999997</v>
      </c>
      <c r="B199" s="65" t="s">
        <v>51</v>
      </c>
      <c r="C199" s="62">
        <v>50</v>
      </c>
      <c r="D199" s="62" t="s">
        <v>20</v>
      </c>
      <c r="E199" s="14"/>
      <c r="F199" s="32">
        <f t="shared" si="13"/>
        <v>0</v>
      </c>
    </row>
    <row r="200" spans="1:6" x14ac:dyDescent="0.35">
      <c r="A200" s="34">
        <f t="shared" ref="A200:A201" si="19">A199+0.01</f>
        <v>14.149999999999997</v>
      </c>
      <c r="B200" s="65" t="s">
        <v>33</v>
      </c>
      <c r="C200" s="62">
        <v>1</v>
      </c>
      <c r="D200" s="62" t="s">
        <v>14</v>
      </c>
      <c r="E200" s="14"/>
      <c r="F200" s="32">
        <f t="shared" si="13"/>
        <v>0</v>
      </c>
    </row>
    <row r="201" spans="1:6" x14ac:dyDescent="0.35">
      <c r="A201" s="34">
        <f t="shared" si="19"/>
        <v>14.159999999999997</v>
      </c>
      <c r="B201" s="38" t="s">
        <v>52</v>
      </c>
      <c r="C201" s="62">
        <v>1</v>
      </c>
      <c r="D201" s="62" t="s">
        <v>14</v>
      </c>
      <c r="E201" s="14"/>
      <c r="F201" s="32">
        <f t="shared" si="13"/>
        <v>0</v>
      </c>
    </row>
    <row r="202" spans="1:6" ht="21.75" thickBot="1" x14ac:dyDescent="0.4">
      <c r="A202" s="39">
        <f>A201+0.01</f>
        <v>14.169999999999996</v>
      </c>
      <c r="B202" s="40" t="s">
        <v>53</v>
      </c>
      <c r="C202" s="63">
        <v>1</v>
      </c>
      <c r="D202" s="63" t="s">
        <v>14</v>
      </c>
      <c r="E202" s="15"/>
      <c r="F202" s="32">
        <f t="shared" si="13"/>
        <v>0</v>
      </c>
    </row>
    <row r="203" spans="1:6" ht="21.75" thickBot="1" x14ac:dyDescent="0.4">
      <c r="A203" s="26">
        <f>+A181+1</f>
        <v>15</v>
      </c>
      <c r="B203" s="48" t="s">
        <v>129</v>
      </c>
      <c r="C203" s="48"/>
      <c r="D203" s="48"/>
      <c r="E203" s="7"/>
      <c r="F203" s="27">
        <f>+SUBTOTAL(9,F204:F205)</f>
        <v>0</v>
      </c>
    </row>
    <row r="204" spans="1:6" x14ac:dyDescent="0.35">
      <c r="A204" s="49">
        <f>A203+0.01</f>
        <v>15.01</v>
      </c>
      <c r="B204" s="43" t="s">
        <v>54</v>
      </c>
      <c r="C204" s="61">
        <v>1</v>
      </c>
      <c r="D204" s="61" t="s">
        <v>14</v>
      </c>
      <c r="E204" s="13"/>
      <c r="F204" s="32">
        <f t="shared" si="13"/>
        <v>0</v>
      </c>
    </row>
    <row r="205" spans="1:6" ht="21.75" thickBot="1" x14ac:dyDescent="0.4">
      <c r="A205" s="66">
        <f>A204+0.01</f>
        <v>15.02</v>
      </c>
      <c r="B205" s="40" t="s">
        <v>55</v>
      </c>
      <c r="C205" s="63">
        <v>1</v>
      </c>
      <c r="D205" s="63" t="s">
        <v>14</v>
      </c>
      <c r="E205" s="15"/>
      <c r="F205" s="32">
        <f t="shared" si="13"/>
        <v>0</v>
      </c>
    </row>
    <row r="206" spans="1:6" ht="21.75" customHeight="1" thickBot="1" x14ac:dyDescent="0.4">
      <c r="A206" s="26">
        <f>+A203+1</f>
        <v>16</v>
      </c>
      <c r="B206" s="42" t="s">
        <v>116</v>
      </c>
      <c r="C206" s="42"/>
      <c r="D206" s="42"/>
      <c r="E206" s="4"/>
      <c r="F206" s="27">
        <f>+SUBTOTAL(9,F207:F226)</f>
        <v>0</v>
      </c>
    </row>
    <row r="207" spans="1:6" x14ac:dyDescent="0.35">
      <c r="A207" s="67">
        <f>A206+0.01</f>
        <v>16.010000000000002</v>
      </c>
      <c r="B207" s="43" t="s">
        <v>56</v>
      </c>
      <c r="C207" s="31">
        <v>984</v>
      </c>
      <c r="D207" s="31" t="s">
        <v>38</v>
      </c>
      <c r="E207" s="10"/>
      <c r="F207" s="32">
        <f t="shared" si="13"/>
        <v>0</v>
      </c>
    </row>
    <row r="208" spans="1:6" x14ac:dyDescent="0.35">
      <c r="A208" s="68">
        <f t="shared" ref="A208:A213" si="20">A207+0.01</f>
        <v>16.020000000000003</v>
      </c>
      <c r="B208" s="38" t="s">
        <v>37</v>
      </c>
      <c r="C208" s="36">
        <v>164</v>
      </c>
      <c r="D208" s="36" t="s">
        <v>38</v>
      </c>
      <c r="E208" s="8"/>
      <c r="F208" s="32">
        <f t="shared" si="13"/>
        <v>0</v>
      </c>
    </row>
    <row r="209" spans="1:6" x14ac:dyDescent="0.35">
      <c r="A209" s="68">
        <f t="shared" si="20"/>
        <v>16.030000000000005</v>
      </c>
      <c r="B209" s="38" t="s">
        <v>57</v>
      </c>
      <c r="C209" s="36">
        <v>2</v>
      </c>
      <c r="D209" s="36" t="s">
        <v>14</v>
      </c>
      <c r="E209" s="8"/>
      <c r="F209" s="32">
        <f t="shared" si="13"/>
        <v>0</v>
      </c>
    </row>
    <row r="210" spans="1:6" x14ac:dyDescent="0.35">
      <c r="A210" s="68">
        <f t="shared" si="20"/>
        <v>16.040000000000006</v>
      </c>
      <c r="B210" s="38" t="s">
        <v>58</v>
      </c>
      <c r="C210" s="36">
        <v>168</v>
      </c>
      <c r="D210" s="36" t="s">
        <v>14</v>
      </c>
      <c r="E210" s="8"/>
      <c r="F210" s="32">
        <f t="shared" si="13"/>
        <v>0</v>
      </c>
    </row>
    <row r="211" spans="1:6" x14ac:dyDescent="0.35">
      <c r="A211" s="68">
        <f t="shared" si="20"/>
        <v>16.050000000000008</v>
      </c>
      <c r="B211" s="38" t="s">
        <v>15</v>
      </c>
      <c r="C211" s="36">
        <v>78.72</v>
      </c>
      <c r="D211" s="36" t="s">
        <v>38</v>
      </c>
      <c r="E211" s="8"/>
      <c r="F211" s="32">
        <f t="shared" si="13"/>
        <v>0</v>
      </c>
    </row>
    <row r="212" spans="1:6" x14ac:dyDescent="0.35">
      <c r="A212" s="68">
        <f t="shared" si="20"/>
        <v>16.060000000000009</v>
      </c>
      <c r="B212" s="38" t="s">
        <v>59</v>
      </c>
      <c r="C212" s="36">
        <v>16</v>
      </c>
      <c r="D212" s="36" t="s">
        <v>14</v>
      </c>
      <c r="E212" s="8"/>
      <c r="F212" s="32">
        <f t="shared" si="13"/>
        <v>0</v>
      </c>
    </row>
    <row r="213" spans="1:6" x14ac:dyDescent="0.35">
      <c r="A213" s="68">
        <f t="shared" si="20"/>
        <v>16.070000000000011</v>
      </c>
      <c r="B213" s="38" t="s">
        <v>60</v>
      </c>
      <c r="C213" s="36">
        <v>1</v>
      </c>
      <c r="D213" s="36" t="s">
        <v>14</v>
      </c>
      <c r="E213" s="8"/>
      <c r="F213" s="32">
        <f t="shared" si="13"/>
        <v>0</v>
      </c>
    </row>
    <row r="214" spans="1:6" x14ac:dyDescent="0.35">
      <c r="A214" s="34">
        <f>A213+0.01</f>
        <v>16.080000000000013</v>
      </c>
      <c r="B214" s="38" t="s">
        <v>61</v>
      </c>
      <c r="C214" s="36">
        <v>1</v>
      </c>
      <c r="D214" s="36" t="s">
        <v>14</v>
      </c>
      <c r="E214" s="8"/>
      <c r="F214" s="32">
        <f t="shared" si="13"/>
        <v>0</v>
      </c>
    </row>
    <row r="215" spans="1:6" x14ac:dyDescent="0.35">
      <c r="A215" s="34"/>
      <c r="B215" s="52" t="s">
        <v>62</v>
      </c>
      <c r="C215" s="36">
        <v>1</v>
      </c>
      <c r="D215" s="36" t="s">
        <v>14</v>
      </c>
      <c r="E215" s="8"/>
      <c r="F215" s="32">
        <f t="shared" si="13"/>
        <v>0</v>
      </c>
    </row>
    <row r="216" spans="1:6" x14ac:dyDescent="0.35">
      <c r="A216" s="69"/>
      <c r="B216" s="52" t="s">
        <v>63</v>
      </c>
      <c r="C216" s="36">
        <v>3</v>
      </c>
      <c r="D216" s="36" t="s">
        <v>14</v>
      </c>
      <c r="E216" s="8"/>
      <c r="F216" s="32">
        <f t="shared" si="13"/>
        <v>0</v>
      </c>
    </row>
    <row r="217" spans="1:6" x14ac:dyDescent="0.35">
      <c r="A217" s="69"/>
      <c r="B217" s="52" t="s">
        <v>64</v>
      </c>
      <c r="C217" s="36">
        <v>1</v>
      </c>
      <c r="D217" s="36" t="s">
        <v>14</v>
      </c>
      <c r="E217" s="8"/>
      <c r="F217" s="32">
        <f t="shared" si="13"/>
        <v>0</v>
      </c>
    </row>
    <row r="218" spans="1:6" x14ac:dyDescent="0.35">
      <c r="A218" s="69"/>
      <c r="B218" s="52" t="s">
        <v>46</v>
      </c>
      <c r="C218" s="36">
        <v>1</v>
      </c>
      <c r="D218" s="36" t="s">
        <v>14</v>
      </c>
      <c r="E218" s="8"/>
      <c r="F218" s="32">
        <f t="shared" si="13"/>
        <v>0</v>
      </c>
    </row>
    <row r="219" spans="1:6" x14ac:dyDescent="0.35">
      <c r="A219" s="69"/>
      <c r="B219" s="52" t="s">
        <v>65</v>
      </c>
      <c r="C219" s="36">
        <v>1</v>
      </c>
      <c r="D219" s="36" t="s">
        <v>14</v>
      </c>
      <c r="E219" s="8"/>
      <c r="F219" s="32">
        <f t="shared" si="13"/>
        <v>0</v>
      </c>
    </row>
    <row r="220" spans="1:6" x14ac:dyDescent="0.35">
      <c r="A220" s="34">
        <f>A214+0.01</f>
        <v>16.090000000000014</v>
      </c>
      <c r="B220" s="35" t="s">
        <v>51</v>
      </c>
      <c r="C220" s="36">
        <v>15</v>
      </c>
      <c r="D220" s="36" t="s">
        <v>20</v>
      </c>
      <c r="E220" s="8"/>
      <c r="F220" s="32">
        <f t="shared" si="13"/>
        <v>0</v>
      </c>
    </row>
    <row r="221" spans="1:6" x14ac:dyDescent="0.35">
      <c r="A221" s="34">
        <f t="shared" ref="A221:A226" si="21">A220+0.01</f>
        <v>16.100000000000016</v>
      </c>
      <c r="B221" s="35" t="s">
        <v>66</v>
      </c>
      <c r="C221" s="36">
        <v>24</v>
      </c>
      <c r="D221" s="36" t="s">
        <v>20</v>
      </c>
      <c r="E221" s="8"/>
      <c r="F221" s="32">
        <f t="shared" si="13"/>
        <v>0</v>
      </c>
    </row>
    <row r="222" spans="1:6" x14ac:dyDescent="0.35">
      <c r="A222" s="34">
        <f t="shared" si="21"/>
        <v>16.110000000000017</v>
      </c>
      <c r="B222" s="35" t="s">
        <v>67</v>
      </c>
      <c r="C222" s="36">
        <v>8</v>
      </c>
      <c r="D222" s="36" t="s">
        <v>20</v>
      </c>
      <c r="E222" s="8"/>
      <c r="F222" s="32">
        <f t="shared" si="13"/>
        <v>0</v>
      </c>
    </row>
    <row r="223" spans="1:6" x14ac:dyDescent="0.35">
      <c r="A223" s="34">
        <f t="shared" si="21"/>
        <v>16.120000000000019</v>
      </c>
      <c r="B223" s="35" t="s">
        <v>68</v>
      </c>
      <c r="C223" s="36">
        <v>8</v>
      </c>
      <c r="D223" s="36" t="s">
        <v>20</v>
      </c>
      <c r="E223" s="8"/>
      <c r="F223" s="32">
        <f t="shared" si="13"/>
        <v>0</v>
      </c>
    </row>
    <row r="224" spans="1:6" x14ac:dyDescent="0.35">
      <c r="A224" s="34">
        <f t="shared" si="21"/>
        <v>16.13000000000002</v>
      </c>
      <c r="B224" s="38" t="s">
        <v>33</v>
      </c>
      <c r="C224" s="36">
        <v>1</v>
      </c>
      <c r="D224" s="36" t="s">
        <v>14</v>
      </c>
      <c r="E224" s="8"/>
      <c r="F224" s="32">
        <f t="shared" ref="F224:F254" si="22">+C224*E224</f>
        <v>0</v>
      </c>
    </row>
    <row r="225" spans="1:6" x14ac:dyDescent="0.35">
      <c r="A225" s="34">
        <f t="shared" si="21"/>
        <v>16.140000000000022</v>
      </c>
      <c r="B225" s="70" t="s">
        <v>52</v>
      </c>
      <c r="C225" s="36">
        <v>1</v>
      </c>
      <c r="D225" s="36" t="s">
        <v>14</v>
      </c>
      <c r="E225" s="8"/>
      <c r="F225" s="32">
        <f t="shared" si="22"/>
        <v>0</v>
      </c>
    </row>
    <row r="226" spans="1:6" ht="21.75" thickBot="1" x14ac:dyDescent="0.4">
      <c r="A226" s="39">
        <f t="shared" si="21"/>
        <v>16.150000000000023</v>
      </c>
      <c r="B226" s="54" t="s">
        <v>53</v>
      </c>
      <c r="C226" s="41">
        <v>1</v>
      </c>
      <c r="D226" s="41" t="s">
        <v>14</v>
      </c>
      <c r="E226" s="9"/>
      <c r="F226" s="32">
        <f t="shared" si="22"/>
        <v>0</v>
      </c>
    </row>
    <row r="227" spans="1:6" ht="21.75" thickBot="1" x14ac:dyDescent="0.4">
      <c r="A227" s="26">
        <f>+A206+1</f>
        <v>17</v>
      </c>
      <c r="B227" s="48" t="s">
        <v>110</v>
      </c>
      <c r="C227" s="48"/>
      <c r="D227" s="48"/>
      <c r="E227" s="7"/>
      <c r="F227" s="27">
        <f>+SUBTOTAL(9,F228:F254)</f>
        <v>0</v>
      </c>
    </row>
    <row r="228" spans="1:6" x14ac:dyDescent="0.35">
      <c r="A228" s="29">
        <f>A227+0.01</f>
        <v>17.010000000000002</v>
      </c>
      <c r="B228" s="30" t="s">
        <v>39</v>
      </c>
      <c r="C228" s="31">
        <v>344.4</v>
      </c>
      <c r="D228" s="31" t="s">
        <v>38</v>
      </c>
      <c r="E228" s="2"/>
      <c r="F228" s="32">
        <f t="shared" si="22"/>
        <v>0</v>
      </c>
    </row>
    <row r="229" spans="1:6" x14ac:dyDescent="0.35">
      <c r="A229" s="34">
        <f t="shared" ref="A229:A234" si="23">A228+0.01</f>
        <v>17.020000000000003</v>
      </c>
      <c r="B229" s="35" t="s">
        <v>69</v>
      </c>
      <c r="C229" s="36">
        <v>114.8</v>
      </c>
      <c r="D229" s="36" t="s">
        <v>38</v>
      </c>
      <c r="E229" s="1"/>
      <c r="F229" s="32">
        <f t="shared" si="22"/>
        <v>0</v>
      </c>
    </row>
    <row r="230" spans="1:6" x14ac:dyDescent="0.35">
      <c r="A230" s="34">
        <f t="shared" si="23"/>
        <v>17.030000000000005</v>
      </c>
      <c r="B230" s="35" t="s">
        <v>40</v>
      </c>
      <c r="C230" s="36">
        <v>91.84</v>
      </c>
      <c r="D230" s="36" t="s">
        <v>14</v>
      </c>
      <c r="E230" s="1"/>
      <c r="F230" s="32">
        <f t="shared" si="22"/>
        <v>0</v>
      </c>
    </row>
    <row r="231" spans="1:6" x14ac:dyDescent="0.35">
      <c r="A231" s="34">
        <f t="shared" si="23"/>
        <v>17.040000000000006</v>
      </c>
      <c r="B231" s="35" t="s">
        <v>41</v>
      </c>
      <c r="C231" s="36">
        <v>104.96</v>
      </c>
      <c r="D231" s="36" t="s">
        <v>14</v>
      </c>
      <c r="E231" s="1"/>
      <c r="F231" s="32">
        <f t="shared" si="22"/>
        <v>0</v>
      </c>
    </row>
    <row r="232" spans="1:6" x14ac:dyDescent="0.35">
      <c r="A232" s="34">
        <f t="shared" si="23"/>
        <v>17.050000000000008</v>
      </c>
      <c r="B232" s="35" t="s">
        <v>42</v>
      </c>
      <c r="C232" s="36">
        <v>5</v>
      </c>
      <c r="D232" s="36" t="s">
        <v>14</v>
      </c>
      <c r="E232" s="1"/>
      <c r="F232" s="32">
        <f t="shared" si="22"/>
        <v>0</v>
      </c>
    </row>
    <row r="233" spans="1:6" x14ac:dyDescent="0.35">
      <c r="A233" s="34">
        <f t="shared" si="23"/>
        <v>17.060000000000009</v>
      </c>
      <c r="B233" s="35" t="s">
        <v>43</v>
      </c>
      <c r="C233" s="36">
        <v>5</v>
      </c>
      <c r="D233" s="36" t="s">
        <v>14</v>
      </c>
      <c r="E233" s="1"/>
      <c r="F233" s="32">
        <f t="shared" si="22"/>
        <v>0</v>
      </c>
    </row>
    <row r="234" spans="1:6" x14ac:dyDescent="0.35">
      <c r="A234" s="34">
        <f t="shared" si="23"/>
        <v>17.070000000000011</v>
      </c>
      <c r="B234" s="70" t="s">
        <v>70</v>
      </c>
      <c r="C234" s="36">
        <v>1</v>
      </c>
      <c r="D234" s="36" t="s">
        <v>14</v>
      </c>
      <c r="E234" s="1"/>
      <c r="F234" s="32">
        <f t="shared" si="22"/>
        <v>0</v>
      </c>
    </row>
    <row r="235" spans="1:6" x14ac:dyDescent="0.35">
      <c r="A235" s="69"/>
      <c r="B235" s="64" t="s">
        <v>63</v>
      </c>
      <c r="C235" s="36">
        <v>1</v>
      </c>
      <c r="D235" s="36" t="s">
        <v>14</v>
      </c>
      <c r="E235" s="1"/>
      <c r="F235" s="32">
        <f t="shared" si="22"/>
        <v>0</v>
      </c>
    </row>
    <row r="236" spans="1:6" x14ac:dyDescent="0.35">
      <c r="A236" s="69"/>
      <c r="B236" s="64" t="s">
        <v>71</v>
      </c>
      <c r="C236" s="36">
        <v>1</v>
      </c>
      <c r="D236" s="36" t="s">
        <v>14</v>
      </c>
      <c r="E236" s="1"/>
      <c r="F236" s="32">
        <f t="shared" si="22"/>
        <v>0</v>
      </c>
    </row>
    <row r="237" spans="1:6" x14ac:dyDescent="0.35">
      <c r="A237" s="69"/>
      <c r="B237" s="64" t="s">
        <v>72</v>
      </c>
      <c r="C237" s="36">
        <v>2</v>
      </c>
      <c r="D237" s="36" t="s">
        <v>14</v>
      </c>
      <c r="E237" s="1"/>
      <c r="F237" s="32">
        <f t="shared" si="22"/>
        <v>0</v>
      </c>
    </row>
    <row r="238" spans="1:6" x14ac:dyDescent="0.35">
      <c r="A238" s="69"/>
      <c r="B238" s="64" t="s">
        <v>64</v>
      </c>
      <c r="C238" s="36">
        <v>1</v>
      </c>
      <c r="D238" s="36" t="s">
        <v>14</v>
      </c>
      <c r="E238" s="1"/>
      <c r="F238" s="32">
        <f t="shared" si="22"/>
        <v>0</v>
      </c>
    </row>
    <row r="239" spans="1:6" x14ac:dyDescent="0.35">
      <c r="A239" s="34">
        <f>A234+0.01</f>
        <v>17.080000000000013</v>
      </c>
      <c r="B239" s="70" t="s">
        <v>73</v>
      </c>
      <c r="C239" s="36">
        <v>3</v>
      </c>
      <c r="D239" s="36" t="s">
        <v>14</v>
      </c>
      <c r="E239" s="1"/>
      <c r="F239" s="32">
        <f t="shared" si="22"/>
        <v>0</v>
      </c>
    </row>
    <row r="240" spans="1:6" x14ac:dyDescent="0.35">
      <c r="A240" s="34">
        <f t="shared" ref="A240:A254" si="24">A239+0.01</f>
        <v>17.090000000000014</v>
      </c>
      <c r="B240" s="65" t="s">
        <v>49</v>
      </c>
      <c r="C240" s="36">
        <v>4</v>
      </c>
      <c r="D240" s="36" t="s">
        <v>14</v>
      </c>
      <c r="E240" s="1"/>
      <c r="F240" s="32">
        <f t="shared" si="22"/>
        <v>0</v>
      </c>
    </row>
    <row r="241" spans="1:6" x14ac:dyDescent="0.35">
      <c r="A241" s="34">
        <f t="shared" si="24"/>
        <v>17.100000000000016</v>
      </c>
      <c r="B241" s="65" t="s">
        <v>50</v>
      </c>
      <c r="C241" s="36">
        <v>1</v>
      </c>
      <c r="D241" s="36" t="s">
        <v>14</v>
      </c>
      <c r="E241" s="1"/>
      <c r="F241" s="32">
        <f t="shared" si="22"/>
        <v>0</v>
      </c>
    </row>
    <row r="242" spans="1:6" x14ac:dyDescent="0.35">
      <c r="A242" s="34">
        <f t="shared" si="24"/>
        <v>17.110000000000017</v>
      </c>
      <c r="B242" s="38" t="s">
        <v>74</v>
      </c>
      <c r="C242" s="36">
        <v>1</v>
      </c>
      <c r="D242" s="36" t="s">
        <v>14</v>
      </c>
      <c r="E242" s="1"/>
      <c r="F242" s="32">
        <f t="shared" si="22"/>
        <v>0</v>
      </c>
    </row>
    <row r="243" spans="1:6" x14ac:dyDescent="0.35">
      <c r="A243" s="34">
        <f t="shared" si="24"/>
        <v>17.120000000000019</v>
      </c>
      <c r="B243" s="65" t="s">
        <v>30</v>
      </c>
      <c r="C243" s="36">
        <v>3</v>
      </c>
      <c r="D243" s="36" t="s">
        <v>20</v>
      </c>
      <c r="E243" s="1"/>
      <c r="F243" s="32">
        <f t="shared" si="22"/>
        <v>0</v>
      </c>
    </row>
    <row r="244" spans="1:6" x14ac:dyDescent="0.35">
      <c r="A244" s="34">
        <f t="shared" si="24"/>
        <v>17.13000000000002</v>
      </c>
      <c r="B244" s="71" t="s">
        <v>51</v>
      </c>
      <c r="C244" s="68">
        <v>47</v>
      </c>
      <c r="D244" s="72" t="s">
        <v>20</v>
      </c>
      <c r="E244" s="1"/>
      <c r="F244" s="32">
        <f t="shared" si="22"/>
        <v>0</v>
      </c>
    </row>
    <row r="245" spans="1:6" x14ac:dyDescent="0.35">
      <c r="A245" s="34">
        <f t="shared" si="24"/>
        <v>17.140000000000022</v>
      </c>
      <c r="B245" s="71" t="s">
        <v>66</v>
      </c>
      <c r="C245" s="68">
        <v>18</v>
      </c>
      <c r="D245" s="72" t="s">
        <v>20</v>
      </c>
      <c r="E245" s="1"/>
      <c r="F245" s="32">
        <f t="shared" si="22"/>
        <v>0</v>
      </c>
    </row>
    <row r="246" spans="1:6" x14ac:dyDescent="0.35">
      <c r="A246" s="34">
        <f t="shared" si="24"/>
        <v>17.150000000000023</v>
      </c>
      <c r="B246" s="71" t="s">
        <v>67</v>
      </c>
      <c r="C246" s="68">
        <v>6</v>
      </c>
      <c r="D246" s="72" t="s">
        <v>20</v>
      </c>
      <c r="E246" s="1"/>
      <c r="F246" s="32">
        <f t="shared" si="22"/>
        <v>0</v>
      </c>
    </row>
    <row r="247" spans="1:6" x14ac:dyDescent="0.35">
      <c r="A247" s="34">
        <f t="shared" si="24"/>
        <v>17.160000000000025</v>
      </c>
      <c r="B247" s="71" t="s">
        <v>68</v>
      </c>
      <c r="C247" s="68">
        <v>6</v>
      </c>
      <c r="D247" s="72" t="s">
        <v>20</v>
      </c>
      <c r="E247" s="1"/>
      <c r="F247" s="32">
        <f t="shared" si="22"/>
        <v>0</v>
      </c>
    </row>
    <row r="248" spans="1:6" x14ac:dyDescent="0.35">
      <c r="A248" s="34">
        <f t="shared" si="24"/>
        <v>17.170000000000027</v>
      </c>
      <c r="B248" s="71" t="s">
        <v>33</v>
      </c>
      <c r="C248" s="68">
        <v>1</v>
      </c>
      <c r="D248" s="72" t="s">
        <v>14</v>
      </c>
      <c r="E248" s="1"/>
      <c r="F248" s="32">
        <f t="shared" si="22"/>
        <v>0</v>
      </c>
    </row>
    <row r="249" spans="1:6" x14ac:dyDescent="0.35">
      <c r="A249" s="34">
        <f t="shared" si="24"/>
        <v>17.180000000000028</v>
      </c>
      <c r="B249" s="71" t="s">
        <v>52</v>
      </c>
      <c r="C249" s="68">
        <v>1</v>
      </c>
      <c r="D249" s="72" t="s">
        <v>14</v>
      </c>
      <c r="E249" s="1"/>
      <c r="F249" s="32">
        <f t="shared" si="22"/>
        <v>0</v>
      </c>
    </row>
    <row r="250" spans="1:6" x14ac:dyDescent="0.35">
      <c r="A250" s="34">
        <f t="shared" si="24"/>
        <v>17.19000000000003</v>
      </c>
      <c r="B250" s="71" t="s">
        <v>53</v>
      </c>
      <c r="C250" s="68">
        <v>1</v>
      </c>
      <c r="D250" s="72" t="s">
        <v>14</v>
      </c>
      <c r="E250" s="1"/>
      <c r="F250" s="32">
        <f t="shared" si="22"/>
        <v>0</v>
      </c>
    </row>
    <row r="251" spans="1:6" x14ac:dyDescent="0.35">
      <c r="A251" s="34">
        <f t="shared" si="24"/>
        <v>17.200000000000031</v>
      </c>
      <c r="B251" s="71" t="s">
        <v>75</v>
      </c>
      <c r="C251" s="68">
        <v>506</v>
      </c>
      <c r="D251" s="72" t="s">
        <v>20</v>
      </c>
      <c r="E251" s="1"/>
      <c r="F251" s="32">
        <f t="shared" si="22"/>
        <v>0</v>
      </c>
    </row>
    <row r="252" spans="1:6" x14ac:dyDescent="0.35">
      <c r="A252" s="34">
        <f t="shared" si="24"/>
        <v>17.210000000000033</v>
      </c>
      <c r="B252" s="71" t="s">
        <v>76</v>
      </c>
      <c r="C252" s="68">
        <v>506</v>
      </c>
      <c r="D252" s="72" t="s">
        <v>20</v>
      </c>
      <c r="E252" s="1"/>
      <c r="F252" s="32">
        <f t="shared" si="22"/>
        <v>0</v>
      </c>
    </row>
    <row r="253" spans="1:6" x14ac:dyDescent="0.35">
      <c r="A253" s="34">
        <f t="shared" si="24"/>
        <v>17.220000000000034</v>
      </c>
      <c r="B253" s="71" t="s">
        <v>77</v>
      </c>
      <c r="C253" s="68">
        <v>23</v>
      </c>
      <c r="D253" s="72" t="s">
        <v>14</v>
      </c>
      <c r="E253" s="1"/>
      <c r="F253" s="32">
        <f t="shared" si="22"/>
        <v>0</v>
      </c>
    </row>
    <row r="254" spans="1:6" ht="21.75" thickBot="1" x14ac:dyDescent="0.4">
      <c r="A254" s="39">
        <f t="shared" si="24"/>
        <v>17.230000000000036</v>
      </c>
      <c r="B254" s="73" t="s">
        <v>78</v>
      </c>
      <c r="C254" s="74">
        <v>1</v>
      </c>
      <c r="D254" s="75" t="s">
        <v>14</v>
      </c>
      <c r="E254" s="1"/>
      <c r="F254" s="32">
        <f t="shared" si="22"/>
        <v>0</v>
      </c>
    </row>
    <row r="255" spans="1:6" ht="21.75" thickBot="1" x14ac:dyDescent="0.4">
      <c r="A255" s="26">
        <f>+A227+1</f>
        <v>18</v>
      </c>
      <c r="B255" s="48" t="s">
        <v>132</v>
      </c>
      <c r="C255" s="48"/>
      <c r="D255" s="48"/>
      <c r="E255" s="7"/>
      <c r="F255" s="27">
        <f>+SUBTOTAL(9,F256:F257)</f>
        <v>0</v>
      </c>
    </row>
    <row r="256" spans="1:6" x14ac:dyDescent="0.35">
      <c r="A256" s="49">
        <f>A255+0.01</f>
        <v>18.010000000000002</v>
      </c>
      <c r="B256" s="76" t="s">
        <v>130</v>
      </c>
      <c r="C256" s="77">
        <v>1</v>
      </c>
      <c r="D256" s="78" t="s">
        <v>14</v>
      </c>
      <c r="E256" s="1"/>
      <c r="F256" s="32">
        <f t="shared" ref="F256:F280" si="25">+C256*E256</f>
        <v>0</v>
      </c>
    </row>
    <row r="257" spans="1:6" ht="21.75" thickBot="1" x14ac:dyDescent="0.4">
      <c r="A257" s="66">
        <f>A256+0.01</f>
        <v>18.020000000000003</v>
      </c>
      <c r="B257" s="73" t="s">
        <v>131</v>
      </c>
      <c r="C257" s="74">
        <v>1</v>
      </c>
      <c r="D257" s="75" t="s">
        <v>14</v>
      </c>
      <c r="E257" s="1"/>
      <c r="F257" s="32">
        <f t="shared" si="25"/>
        <v>0</v>
      </c>
    </row>
    <row r="258" spans="1:6" ht="21.75" thickBot="1" x14ac:dyDescent="0.4">
      <c r="A258" s="26">
        <f>+A255+1</f>
        <v>19</v>
      </c>
      <c r="B258" s="48" t="s">
        <v>111</v>
      </c>
      <c r="C258" s="48"/>
      <c r="D258" s="48"/>
      <c r="E258" s="7"/>
      <c r="F258" s="27">
        <f>+SUBTOTAL(9,F259:F275)</f>
        <v>0</v>
      </c>
    </row>
    <row r="259" spans="1:6" x14ac:dyDescent="0.35">
      <c r="A259" s="29">
        <f>A258+0.01</f>
        <v>19.010000000000002</v>
      </c>
      <c r="B259" s="79" t="s">
        <v>81</v>
      </c>
      <c r="C259" s="67">
        <v>59.04</v>
      </c>
      <c r="D259" s="80" t="s">
        <v>38</v>
      </c>
      <c r="E259" s="1"/>
      <c r="F259" s="32">
        <f t="shared" si="25"/>
        <v>0</v>
      </c>
    </row>
    <row r="260" spans="1:6" x14ac:dyDescent="0.35">
      <c r="A260" s="34">
        <f t="shared" ref="A260:A262" si="26">A259+0.01</f>
        <v>19.020000000000003</v>
      </c>
      <c r="B260" s="71" t="s">
        <v>56</v>
      </c>
      <c r="C260" s="68">
        <v>9.84</v>
      </c>
      <c r="D260" s="72" t="s">
        <v>38</v>
      </c>
      <c r="E260" s="1"/>
      <c r="F260" s="32">
        <f t="shared" si="25"/>
        <v>0</v>
      </c>
    </row>
    <row r="261" spans="1:6" x14ac:dyDescent="0.35">
      <c r="A261" s="34">
        <f t="shared" si="26"/>
        <v>19.030000000000005</v>
      </c>
      <c r="B261" s="71" t="s">
        <v>15</v>
      </c>
      <c r="C261" s="68">
        <v>6.56</v>
      </c>
      <c r="D261" s="72" t="s">
        <v>14</v>
      </c>
      <c r="E261" s="1"/>
      <c r="F261" s="32">
        <f t="shared" si="25"/>
        <v>0</v>
      </c>
    </row>
    <row r="262" spans="1:6" x14ac:dyDescent="0.35">
      <c r="A262" s="34">
        <f t="shared" si="26"/>
        <v>19.040000000000006</v>
      </c>
      <c r="B262" s="71" t="s">
        <v>82</v>
      </c>
      <c r="C262" s="68">
        <v>1</v>
      </c>
      <c r="D262" s="72" t="s">
        <v>14</v>
      </c>
      <c r="E262" s="1"/>
      <c r="F262" s="32">
        <f t="shared" si="25"/>
        <v>0</v>
      </c>
    </row>
    <row r="263" spans="1:6" x14ac:dyDescent="0.35">
      <c r="A263" s="69"/>
      <c r="B263" s="81" t="s">
        <v>63</v>
      </c>
      <c r="C263" s="68">
        <v>1</v>
      </c>
      <c r="D263" s="72" t="s">
        <v>14</v>
      </c>
      <c r="E263" s="1"/>
      <c r="F263" s="32">
        <f t="shared" si="25"/>
        <v>0</v>
      </c>
    </row>
    <row r="264" spans="1:6" x14ac:dyDescent="0.35">
      <c r="A264" s="69"/>
      <c r="B264" s="81" t="s">
        <v>72</v>
      </c>
      <c r="C264" s="68">
        <v>5</v>
      </c>
      <c r="D264" s="72" t="s">
        <v>14</v>
      </c>
      <c r="E264" s="1"/>
      <c r="F264" s="32">
        <f t="shared" si="25"/>
        <v>0</v>
      </c>
    </row>
    <row r="265" spans="1:6" x14ac:dyDescent="0.35">
      <c r="A265" s="69"/>
      <c r="B265" s="81" t="s">
        <v>64</v>
      </c>
      <c r="C265" s="68">
        <v>1</v>
      </c>
      <c r="D265" s="72" t="s">
        <v>14</v>
      </c>
      <c r="E265" s="1"/>
      <c r="F265" s="32">
        <f t="shared" si="25"/>
        <v>0</v>
      </c>
    </row>
    <row r="266" spans="1:6" x14ac:dyDescent="0.35">
      <c r="A266" s="34">
        <f>A262+0.01</f>
        <v>19.050000000000008</v>
      </c>
      <c r="B266" s="71" t="s">
        <v>73</v>
      </c>
      <c r="C266" s="68">
        <v>5</v>
      </c>
      <c r="D266" s="72" t="s">
        <v>14</v>
      </c>
      <c r="E266" s="1"/>
      <c r="F266" s="32">
        <f t="shared" si="25"/>
        <v>0</v>
      </c>
    </row>
    <row r="267" spans="1:6" x14ac:dyDescent="0.35">
      <c r="A267" s="34">
        <f t="shared" ref="A267:A275" si="27">A266+0.01</f>
        <v>19.060000000000009</v>
      </c>
      <c r="B267" s="71" t="s">
        <v>49</v>
      </c>
      <c r="C267" s="68">
        <v>10</v>
      </c>
      <c r="D267" s="72" t="s">
        <v>14</v>
      </c>
      <c r="E267" s="1"/>
      <c r="F267" s="32">
        <f t="shared" si="25"/>
        <v>0</v>
      </c>
    </row>
    <row r="268" spans="1:6" x14ac:dyDescent="0.35">
      <c r="A268" s="34">
        <f t="shared" si="27"/>
        <v>19.070000000000011</v>
      </c>
      <c r="B268" s="71" t="s">
        <v>50</v>
      </c>
      <c r="C268" s="68">
        <v>1</v>
      </c>
      <c r="D268" s="72" t="s">
        <v>14</v>
      </c>
      <c r="E268" s="1"/>
      <c r="F268" s="32">
        <f t="shared" si="25"/>
        <v>0</v>
      </c>
    </row>
    <row r="269" spans="1:6" x14ac:dyDescent="0.35">
      <c r="A269" s="34">
        <f t="shared" si="27"/>
        <v>19.080000000000013</v>
      </c>
      <c r="B269" s="71" t="s">
        <v>74</v>
      </c>
      <c r="C269" s="68">
        <v>5</v>
      </c>
      <c r="D269" s="72" t="s">
        <v>14</v>
      </c>
      <c r="E269" s="1"/>
      <c r="F269" s="32">
        <f t="shared" si="25"/>
        <v>0</v>
      </c>
    </row>
    <row r="270" spans="1:6" x14ac:dyDescent="0.35">
      <c r="A270" s="34">
        <f t="shared" si="27"/>
        <v>19.090000000000014</v>
      </c>
      <c r="B270" s="71" t="s">
        <v>30</v>
      </c>
      <c r="C270" s="68">
        <v>3</v>
      </c>
      <c r="D270" s="72" t="s">
        <v>20</v>
      </c>
      <c r="E270" s="1"/>
      <c r="F270" s="32">
        <f t="shared" si="25"/>
        <v>0</v>
      </c>
    </row>
    <row r="271" spans="1:6" x14ac:dyDescent="0.35">
      <c r="A271" s="34">
        <f t="shared" si="27"/>
        <v>19.100000000000016</v>
      </c>
      <c r="B271" s="71" t="s">
        <v>51</v>
      </c>
      <c r="C271" s="68">
        <v>37</v>
      </c>
      <c r="D271" s="72" t="s">
        <v>20</v>
      </c>
      <c r="E271" s="1"/>
      <c r="F271" s="32">
        <f t="shared" si="25"/>
        <v>0</v>
      </c>
    </row>
    <row r="272" spans="1:6" x14ac:dyDescent="0.35">
      <c r="A272" s="34">
        <f t="shared" si="27"/>
        <v>19.110000000000017</v>
      </c>
      <c r="B272" s="71" t="s">
        <v>83</v>
      </c>
      <c r="C272" s="68">
        <v>1</v>
      </c>
      <c r="D272" s="72" t="s">
        <v>14</v>
      </c>
      <c r="E272" s="1"/>
      <c r="F272" s="32">
        <f t="shared" si="25"/>
        <v>0</v>
      </c>
    </row>
    <row r="273" spans="1:6" x14ac:dyDescent="0.35">
      <c r="A273" s="34">
        <f t="shared" si="27"/>
        <v>19.120000000000019</v>
      </c>
      <c r="B273" s="71" t="s">
        <v>33</v>
      </c>
      <c r="C273" s="68">
        <v>1</v>
      </c>
      <c r="D273" s="72" t="s">
        <v>14</v>
      </c>
      <c r="E273" s="1"/>
      <c r="F273" s="32">
        <f t="shared" si="25"/>
        <v>0</v>
      </c>
    </row>
    <row r="274" spans="1:6" x14ac:dyDescent="0.35">
      <c r="A274" s="34">
        <f t="shared" si="27"/>
        <v>19.13000000000002</v>
      </c>
      <c r="B274" s="71" t="s">
        <v>52</v>
      </c>
      <c r="C274" s="68">
        <v>1</v>
      </c>
      <c r="D274" s="72" t="s">
        <v>14</v>
      </c>
      <c r="E274" s="1"/>
      <c r="F274" s="32">
        <f t="shared" si="25"/>
        <v>0</v>
      </c>
    </row>
    <row r="275" spans="1:6" ht="21.75" thickBot="1" x14ac:dyDescent="0.4">
      <c r="A275" s="39">
        <f t="shared" si="27"/>
        <v>19.140000000000022</v>
      </c>
      <c r="B275" s="73" t="s">
        <v>53</v>
      </c>
      <c r="C275" s="74">
        <v>1</v>
      </c>
      <c r="D275" s="75" t="s">
        <v>14</v>
      </c>
      <c r="E275" s="1"/>
      <c r="F275" s="32">
        <f t="shared" si="25"/>
        <v>0</v>
      </c>
    </row>
    <row r="276" spans="1:6" ht="21.75" thickBot="1" x14ac:dyDescent="0.4">
      <c r="A276" s="26">
        <f>+A258+1</f>
        <v>20</v>
      </c>
      <c r="B276" s="48" t="s">
        <v>133</v>
      </c>
      <c r="C276" s="48"/>
      <c r="D276" s="48"/>
      <c r="E276" s="7"/>
      <c r="F276" s="27">
        <f>+SUBTOTAL(9,F277:F280)</f>
        <v>0</v>
      </c>
    </row>
    <row r="277" spans="1:6" x14ac:dyDescent="0.35">
      <c r="A277" s="49">
        <f>A276+0.01</f>
        <v>20.010000000000002</v>
      </c>
      <c r="B277" s="76" t="s">
        <v>84</v>
      </c>
      <c r="C277" s="77">
        <v>1</v>
      </c>
      <c r="D277" s="78" t="s">
        <v>14</v>
      </c>
      <c r="E277" s="1"/>
      <c r="F277" s="32">
        <f t="shared" si="25"/>
        <v>0</v>
      </c>
    </row>
    <row r="278" spans="1:6" x14ac:dyDescent="0.35">
      <c r="A278" s="66">
        <f t="shared" ref="A278:A280" si="28">A277+0.01</f>
        <v>20.020000000000003</v>
      </c>
      <c r="B278" s="73" t="s">
        <v>85</v>
      </c>
      <c r="C278" s="74">
        <v>1</v>
      </c>
      <c r="D278" s="75" t="s">
        <v>14</v>
      </c>
      <c r="E278" s="1"/>
      <c r="F278" s="32">
        <f t="shared" si="25"/>
        <v>0</v>
      </c>
    </row>
    <row r="279" spans="1:6" x14ac:dyDescent="0.35">
      <c r="A279" s="66">
        <f t="shared" si="28"/>
        <v>20.030000000000005</v>
      </c>
      <c r="B279" s="73" t="s">
        <v>86</v>
      </c>
      <c r="C279" s="74">
        <v>1</v>
      </c>
      <c r="D279" s="75" t="s">
        <v>14</v>
      </c>
      <c r="E279" s="1"/>
      <c r="F279" s="32">
        <f t="shared" si="25"/>
        <v>0</v>
      </c>
    </row>
    <row r="280" spans="1:6" ht="21.75" thickBot="1" x14ac:dyDescent="0.4">
      <c r="A280" s="66">
        <f t="shared" si="28"/>
        <v>20.040000000000006</v>
      </c>
      <c r="B280" s="73" t="s">
        <v>87</v>
      </c>
      <c r="C280" s="74">
        <v>1</v>
      </c>
      <c r="D280" s="75" t="s">
        <v>14</v>
      </c>
      <c r="E280" s="1"/>
      <c r="F280" s="32">
        <f t="shared" si="25"/>
        <v>0</v>
      </c>
    </row>
    <row r="281" spans="1:6" ht="21.75" thickBot="1" x14ac:dyDescent="0.4">
      <c r="A281" s="82"/>
      <c r="B281" s="83"/>
      <c r="C281" s="83"/>
      <c r="D281" s="83"/>
      <c r="E281" s="84" t="s">
        <v>119</v>
      </c>
      <c r="F281" s="27">
        <f>SUBTOTAL(9,F10:F280)</f>
        <v>0</v>
      </c>
    </row>
    <row r="282" spans="1:6" s="89" customFormat="1" ht="21.75" thickBot="1" x14ac:dyDescent="0.4">
      <c r="A282" s="85"/>
      <c r="B282" s="86"/>
      <c r="C282" s="87"/>
      <c r="D282" s="86"/>
      <c r="E282" s="87"/>
      <c r="F282" s="88"/>
    </row>
    <row r="283" spans="1:6" ht="20.25" customHeight="1" thickBot="1" x14ac:dyDescent="0.4">
      <c r="A283" s="138" t="s">
        <v>0</v>
      </c>
      <c r="B283" s="139"/>
      <c r="C283" s="139"/>
      <c r="D283" s="139"/>
      <c r="E283" s="130"/>
      <c r="F283" s="90"/>
    </row>
    <row r="284" spans="1:6" ht="20.25" customHeight="1" x14ac:dyDescent="0.35">
      <c r="A284" s="91">
        <v>1</v>
      </c>
      <c r="B284" s="79" t="s">
        <v>11</v>
      </c>
      <c r="C284" s="67"/>
      <c r="D284" s="92">
        <v>0.1</v>
      </c>
      <c r="E284" s="93"/>
      <c r="F284" s="37">
        <f>+D284*F281</f>
        <v>0</v>
      </c>
    </row>
    <row r="285" spans="1:6" ht="20.25" customHeight="1" x14ac:dyDescent="0.35">
      <c r="A285" s="94">
        <v>2</v>
      </c>
      <c r="B285" s="71" t="s">
        <v>1</v>
      </c>
      <c r="C285" s="68"/>
      <c r="D285" s="95">
        <v>0.03</v>
      </c>
      <c r="E285" s="96"/>
      <c r="F285" s="37">
        <f>F281*D285</f>
        <v>0</v>
      </c>
    </row>
    <row r="286" spans="1:6" ht="20.25" customHeight="1" x14ac:dyDescent="0.35">
      <c r="A286" s="94">
        <v>3</v>
      </c>
      <c r="B286" s="71" t="s">
        <v>2</v>
      </c>
      <c r="C286" s="68"/>
      <c r="D286" s="95">
        <v>0.02</v>
      </c>
      <c r="E286" s="96"/>
      <c r="F286" s="37">
        <f>+D286*F281</f>
        <v>0</v>
      </c>
    </row>
    <row r="287" spans="1:6" ht="20.25" customHeight="1" x14ac:dyDescent="0.35">
      <c r="A287" s="94">
        <v>4</v>
      </c>
      <c r="B287" s="71" t="s">
        <v>12</v>
      </c>
      <c r="C287" s="68"/>
      <c r="D287" s="95">
        <v>0.01</v>
      </c>
      <c r="E287" s="96"/>
      <c r="F287" s="37">
        <f>+D287*F281</f>
        <v>0</v>
      </c>
    </row>
    <row r="288" spans="1:6" ht="20.25" customHeight="1" x14ac:dyDescent="0.35">
      <c r="A288" s="94">
        <v>5</v>
      </c>
      <c r="B288" s="71" t="s">
        <v>3</v>
      </c>
      <c r="C288" s="68"/>
      <c r="D288" s="95">
        <v>0.03</v>
      </c>
      <c r="E288" s="96"/>
      <c r="F288" s="37">
        <f>+D288*F281</f>
        <v>0</v>
      </c>
    </row>
    <row r="289" spans="1:8" ht="20.25" customHeight="1" thickBot="1" x14ac:dyDescent="0.4">
      <c r="A289" s="97">
        <v>6</v>
      </c>
      <c r="B289" s="73" t="s">
        <v>4</v>
      </c>
      <c r="C289" s="74"/>
      <c r="D289" s="98">
        <v>0.01</v>
      </c>
      <c r="E289" s="99"/>
      <c r="F289" s="37">
        <f>+D289*F281</f>
        <v>0</v>
      </c>
    </row>
    <row r="290" spans="1:8" ht="20.25" customHeight="1" thickBot="1" x14ac:dyDescent="0.4">
      <c r="A290" s="100"/>
      <c r="B290" s="101"/>
      <c r="C290" s="101"/>
      <c r="D290" s="101"/>
      <c r="E290" s="102" t="s">
        <v>10</v>
      </c>
      <c r="F290" s="103">
        <f>SUM(F284:F289)</f>
        <v>0</v>
      </c>
      <c r="G290" s="104"/>
    </row>
    <row r="291" spans="1:8" ht="20.25" customHeight="1" thickBot="1" x14ac:dyDescent="0.4">
      <c r="A291" s="133"/>
      <c r="B291" s="134"/>
      <c r="C291" s="134"/>
      <c r="D291" s="134"/>
      <c r="E291" s="134"/>
      <c r="F291" s="105"/>
    </row>
    <row r="292" spans="1:8" ht="27" customHeight="1" thickBot="1" x14ac:dyDescent="0.4">
      <c r="A292" s="106"/>
      <c r="B292" s="107"/>
      <c r="C292" s="107"/>
      <c r="D292" s="107"/>
      <c r="E292" s="108" t="s">
        <v>9</v>
      </c>
      <c r="F292" s="109">
        <f>F281+F290</f>
        <v>0</v>
      </c>
      <c r="H292" s="110"/>
    </row>
    <row r="294" spans="1:8" x14ac:dyDescent="0.35">
      <c r="F294" s="112"/>
    </row>
    <row r="295" spans="1:8" x14ac:dyDescent="0.35">
      <c r="F295" s="112"/>
    </row>
    <row r="296" spans="1:8" x14ac:dyDescent="0.35">
      <c r="F296" s="112"/>
    </row>
    <row r="297" spans="1:8" s="114" customFormat="1" x14ac:dyDescent="0.35">
      <c r="A297" s="113"/>
      <c r="C297" s="115"/>
      <c r="E297" s="113"/>
      <c r="F297" s="116"/>
    </row>
    <row r="298" spans="1:8" x14ac:dyDescent="0.35">
      <c r="F298" s="112"/>
    </row>
    <row r="299" spans="1:8" x14ac:dyDescent="0.35">
      <c r="F299" s="112"/>
    </row>
    <row r="300" spans="1:8" x14ac:dyDescent="0.35">
      <c r="F300" s="112"/>
    </row>
    <row r="301" spans="1:8" x14ac:dyDescent="0.35">
      <c r="F301" s="112"/>
    </row>
    <row r="302" spans="1:8" x14ac:dyDescent="0.35">
      <c r="F302" s="112"/>
    </row>
    <row r="303" spans="1:8" x14ac:dyDescent="0.35">
      <c r="F303" s="112"/>
    </row>
    <row r="304" spans="1:8" x14ac:dyDescent="0.35">
      <c r="F304" s="112"/>
    </row>
    <row r="305" spans="6:6" x14ac:dyDescent="0.35">
      <c r="F305" s="112"/>
    </row>
    <row r="306" spans="6:6" x14ac:dyDescent="0.35">
      <c r="F306" s="112"/>
    </row>
    <row r="307" spans="6:6" x14ac:dyDescent="0.35">
      <c r="F307" s="112"/>
    </row>
    <row r="308" spans="6:6" x14ac:dyDescent="0.35">
      <c r="F308" s="112"/>
    </row>
    <row r="309" spans="6:6" x14ac:dyDescent="0.35">
      <c r="F309" s="112"/>
    </row>
    <row r="310" spans="6:6" x14ac:dyDescent="0.35">
      <c r="F310" s="112"/>
    </row>
    <row r="311" spans="6:6" x14ac:dyDescent="0.35">
      <c r="F311" s="112"/>
    </row>
    <row r="312" spans="6:6" x14ac:dyDescent="0.35">
      <c r="F312" s="112"/>
    </row>
    <row r="313" spans="6:6" x14ac:dyDescent="0.35">
      <c r="F313" s="112"/>
    </row>
    <row r="314" spans="6:6" x14ac:dyDescent="0.35">
      <c r="F314" s="112"/>
    </row>
    <row r="315" spans="6:6" x14ac:dyDescent="0.35">
      <c r="F315" s="112"/>
    </row>
    <row r="316" spans="6:6" x14ac:dyDescent="0.35">
      <c r="F316" s="112"/>
    </row>
    <row r="317" spans="6:6" x14ac:dyDescent="0.35">
      <c r="F317" s="112"/>
    </row>
    <row r="318" spans="6:6" x14ac:dyDescent="0.35">
      <c r="F318" s="112"/>
    </row>
    <row r="319" spans="6:6" x14ac:dyDescent="0.35">
      <c r="F319" s="112"/>
    </row>
    <row r="320" spans="6:6" x14ac:dyDescent="0.35">
      <c r="F320" s="112"/>
    </row>
    <row r="321" spans="6:6" x14ac:dyDescent="0.35">
      <c r="F321" s="112"/>
    </row>
    <row r="322" spans="6:6" x14ac:dyDescent="0.35">
      <c r="F322" s="112"/>
    </row>
    <row r="323" spans="6:6" x14ac:dyDescent="0.35">
      <c r="F323" s="112"/>
    </row>
    <row r="324" spans="6:6" x14ac:dyDescent="0.35">
      <c r="F324" s="112"/>
    </row>
    <row r="325" spans="6:6" x14ac:dyDescent="0.35">
      <c r="F325" s="112"/>
    </row>
    <row r="326" spans="6:6" x14ac:dyDescent="0.35">
      <c r="F326" s="112"/>
    </row>
    <row r="327" spans="6:6" x14ac:dyDescent="0.35">
      <c r="F327" s="112"/>
    </row>
    <row r="328" spans="6:6" x14ac:dyDescent="0.35">
      <c r="F328" s="112"/>
    </row>
    <row r="329" spans="6:6" x14ac:dyDescent="0.35">
      <c r="F329" s="112"/>
    </row>
    <row r="330" spans="6:6" x14ac:dyDescent="0.35">
      <c r="F330" s="112"/>
    </row>
    <row r="331" spans="6:6" x14ac:dyDescent="0.35">
      <c r="F331" s="112"/>
    </row>
    <row r="332" spans="6:6" x14ac:dyDescent="0.35">
      <c r="F332" s="112"/>
    </row>
    <row r="333" spans="6:6" x14ac:dyDescent="0.35">
      <c r="F333" s="112"/>
    </row>
    <row r="334" spans="6:6" x14ac:dyDescent="0.35">
      <c r="F334" s="112"/>
    </row>
    <row r="335" spans="6:6" x14ac:dyDescent="0.35">
      <c r="F335" s="112"/>
    </row>
    <row r="336" spans="6:6" x14ac:dyDescent="0.35">
      <c r="F336" s="112"/>
    </row>
    <row r="337" spans="6:6" x14ac:dyDescent="0.35">
      <c r="F337" s="112"/>
    </row>
    <row r="338" spans="6:6" x14ac:dyDescent="0.35">
      <c r="F338" s="112"/>
    </row>
    <row r="339" spans="6:6" x14ac:dyDescent="0.35">
      <c r="F339" s="112"/>
    </row>
    <row r="340" spans="6:6" x14ac:dyDescent="0.35">
      <c r="F340" s="112"/>
    </row>
    <row r="341" spans="6:6" x14ac:dyDescent="0.35">
      <c r="F341" s="112"/>
    </row>
    <row r="342" spans="6:6" x14ac:dyDescent="0.35">
      <c r="F342" s="112"/>
    </row>
    <row r="343" spans="6:6" x14ac:dyDescent="0.35">
      <c r="F343" s="112"/>
    </row>
    <row r="344" spans="6:6" x14ac:dyDescent="0.35">
      <c r="F344" s="112"/>
    </row>
    <row r="345" spans="6:6" x14ac:dyDescent="0.35">
      <c r="F345" s="112"/>
    </row>
    <row r="346" spans="6:6" x14ac:dyDescent="0.35">
      <c r="F346" s="112"/>
    </row>
    <row r="347" spans="6:6" x14ac:dyDescent="0.35">
      <c r="F347" s="112"/>
    </row>
    <row r="348" spans="6:6" x14ac:dyDescent="0.35">
      <c r="F348" s="112"/>
    </row>
    <row r="349" spans="6:6" x14ac:dyDescent="0.35">
      <c r="F349" s="112"/>
    </row>
    <row r="350" spans="6:6" x14ac:dyDescent="0.35">
      <c r="F350" s="112"/>
    </row>
    <row r="351" spans="6:6" x14ac:dyDescent="0.35">
      <c r="F351" s="112"/>
    </row>
    <row r="352" spans="6:6" x14ac:dyDescent="0.35">
      <c r="F352" s="112"/>
    </row>
    <row r="353" spans="6:6" x14ac:dyDescent="0.35">
      <c r="F353" s="112"/>
    </row>
    <row r="354" spans="6:6" x14ac:dyDescent="0.35">
      <c r="F354" s="112"/>
    </row>
    <row r="355" spans="6:6" x14ac:dyDescent="0.35">
      <c r="F355" s="112"/>
    </row>
    <row r="356" spans="6:6" x14ac:dyDescent="0.35">
      <c r="F356" s="112"/>
    </row>
    <row r="357" spans="6:6" x14ac:dyDescent="0.35">
      <c r="F357" s="112"/>
    </row>
    <row r="358" spans="6:6" x14ac:dyDescent="0.35">
      <c r="F358" s="112"/>
    </row>
    <row r="359" spans="6:6" x14ac:dyDescent="0.35">
      <c r="F359" s="112"/>
    </row>
    <row r="360" spans="6:6" x14ac:dyDescent="0.35">
      <c r="F360" s="112"/>
    </row>
    <row r="361" spans="6:6" x14ac:dyDescent="0.35">
      <c r="F361" s="112"/>
    </row>
    <row r="362" spans="6:6" x14ac:dyDescent="0.35">
      <c r="F362" s="112"/>
    </row>
    <row r="363" spans="6:6" x14ac:dyDescent="0.35">
      <c r="F363" s="112"/>
    </row>
    <row r="364" spans="6:6" x14ac:dyDescent="0.35">
      <c r="F364" s="112"/>
    </row>
    <row r="365" spans="6:6" x14ac:dyDescent="0.35">
      <c r="F365" s="112"/>
    </row>
    <row r="366" spans="6:6" x14ac:dyDescent="0.35">
      <c r="F366" s="112"/>
    </row>
    <row r="367" spans="6:6" x14ac:dyDescent="0.35">
      <c r="F367" s="112"/>
    </row>
    <row r="368" spans="6:6" x14ac:dyDescent="0.35">
      <c r="F368" s="112"/>
    </row>
    <row r="369" spans="6:6" x14ac:dyDescent="0.35">
      <c r="F369" s="112"/>
    </row>
    <row r="370" spans="6:6" x14ac:dyDescent="0.35">
      <c r="F370" s="112"/>
    </row>
    <row r="371" spans="6:6" x14ac:dyDescent="0.35">
      <c r="F371" s="112"/>
    </row>
    <row r="372" spans="6:6" x14ac:dyDescent="0.35">
      <c r="F372" s="112"/>
    </row>
    <row r="373" spans="6:6" x14ac:dyDescent="0.35">
      <c r="F373" s="112"/>
    </row>
    <row r="374" spans="6:6" x14ac:dyDescent="0.35">
      <c r="F374" s="112"/>
    </row>
    <row r="375" spans="6:6" x14ac:dyDescent="0.35">
      <c r="F375" s="112"/>
    </row>
    <row r="376" spans="6:6" x14ac:dyDescent="0.35">
      <c r="F376" s="112"/>
    </row>
    <row r="377" spans="6:6" x14ac:dyDescent="0.35">
      <c r="F377" s="112"/>
    </row>
    <row r="378" spans="6:6" x14ac:dyDescent="0.35">
      <c r="F378" s="112"/>
    </row>
    <row r="379" spans="6:6" x14ac:dyDescent="0.35">
      <c r="F379" s="112"/>
    </row>
    <row r="380" spans="6:6" x14ac:dyDescent="0.35">
      <c r="F380" s="112"/>
    </row>
    <row r="381" spans="6:6" x14ac:dyDescent="0.35">
      <c r="F381" s="112"/>
    </row>
    <row r="382" spans="6:6" x14ac:dyDescent="0.35">
      <c r="F382" s="112"/>
    </row>
    <row r="383" spans="6:6" x14ac:dyDescent="0.35">
      <c r="F383" s="112"/>
    </row>
    <row r="384" spans="6:6" x14ac:dyDescent="0.35">
      <c r="F384" s="112"/>
    </row>
    <row r="385" spans="6:6" x14ac:dyDescent="0.35">
      <c r="F385" s="112"/>
    </row>
    <row r="386" spans="6:6" x14ac:dyDescent="0.35">
      <c r="F386" s="112"/>
    </row>
    <row r="387" spans="6:6" x14ac:dyDescent="0.35">
      <c r="F387" s="112"/>
    </row>
    <row r="388" spans="6:6" x14ac:dyDescent="0.35">
      <c r="F388" s="112"/>
    </row>
    <row r="389" spans="6:6" x14ac:dyDescent="0.35">
      <c r="F389" s="112"/>
    </row>
    <row r="390" spans="6:6" x14ac:dyDescent="0.35">
      <c r="F390" s="112"/>
    </row>
    <row r="391" spans="6:6" x14ac:dyDescent="0.35">
      <c r="F391" s="112"/>
    </row>
    <row r="392" spans="6:6" x14ac:dyDescent="0.35">
      <c r="F392" s="112"/>
    </row>
    <row r="393" spans="6:6" x14ac:dyDescent="0.35">
      <c r="F393" s="112"/>
    </row>
    <row r="394" spans="6:6" x14ac:dyDescent="0.35">
      <c r="F394" s="112"/>
    </row>
    <row r="395" spans="6:6" x14ac:dyDescent="0.35">
      <c r="F395" s="112"/>
    </row>
    <row r="396" spans="6:6" x14ac:dyDescent="0.35">
      <c r="F396" s="112"/>
    </row>
    <row r="397" spans="6:6" x14ac:dyDescent="0.35">
      <c r="F397" s="112"/>
    </row>
    <row r="398" spans="6:6" x14ac:dyDescent="0.35">
      <c r="F398" s="112"/>
    </row>
    <row r="399" spans="6:6" x14ac:dyDescent="0.35">
      <c r="F399" s="112"/>
    </row>
    <row r="400" spans="6:6" x14ac:dyDescent="0.35">
      <c r="F400" s="112"/>
    </row>
    <row r="401" spans="6:6" x14ac:dyDescent="0.35">
      <c r="F401" s="112"/>
    </row>
    <row r="402" spans="6:6" x14ac:dyDescent="0.35">
      <c r="F402" s="112"/>
    </row>
    <row r="403" spans="6:6" x14ac:dyDescent="0.35">
      <c r="F403" s="112"/>
    </row>
    <row r="404" spans="6:6" x14ac:dyDescent="0.35">
      <c r="F404" s="112"/>
    </row>
    <row r="405" spans="6:6" x14ac:dyDescent="0.35">
      <c r="F405" s="112"/>
    </row>
    <row r="406" spans="6:6" x14ac:dyDescent="0.35">
      <c r="F406" s="112"/>
    </row>
    <row r="407" spans="6:6" x14ac:dyDescent="0.35">
      <c r="F407" s="112"/>
    </row>
    <row r="408" spans="6:6" x14ac:dyDescent="0.35">
      <c r="F408" s="112"/>
    </row>
    <row r="409" spans="6:6" x14ac:dyDescent="0.35">
      <c r="F409" s="112"/>
    </row>
    <row r="410" spans="6:6" x14ac:dyDescent="0.35">
      <c r="F410" s="112"/>
    </row>
    <row r="411" spans="6:6" x14ac:dyDescent="0.35">
      <c r="F411" s="112"/>
    </row>
    <row r="412" spans="6:6" x14ac:dyDescent="0.35">
      <c r="F412" s="112"/>
    </row>
    <row r="413" spans="6:6" x14ac:dyDescent="0.35">
      <c r="F413" s="112"/>
    </row>
    <row r="414" spans="6:6" x14ac:dyDescent="0.35">
      <c r="F414" s="112"/>
    </row>
    <row r="415" spans="6:6" x14ac:dyDescent="0.35">
      <c r="F415" s="112"/>
    </row>
    <row r="416" spans="6:6" x14ac:dyDescent="0.35">
      <c r="F416" s="112"/>
    </row>
    <row r="417" spans="6:6" x14ac:dyDescent="0.35">
      <c r="F417" s="112"/>
    </row>
    <row r="418" spans="6:6" x14ac:dyDescent="0.35">
      <c r="F418" s="112"/>
    </row>
    <row r="419" spans="6:6" x14ac:dyDescent="0.35">
      <c r="F419" s="112"/>
    </row>
    <row r="420" spans="6:6" x14ac:dyDescent="0.35">
      <c r="F420" s="112"/>
    </row>
    <row r="421" spans="6:6" x14ac:dyDescent="0.35">
      <c r="F421" s="112"/>
    </row>
    <row r="422" spans="6:6" x14ac:dyDescent="0.35">
      <c r="F422" s="112"/>
    </row>
    <row r="423" spans="6:6" x14ac:dyDescent="0.35">
      <c r="F423" s="112"/>
    </row>
    <row r="424" spans="6:6" x14ac:dyDescent="0.35">
      <c r="F424" s="112"/>
    </row>
    <row r="425" spans="6:6" x14ac:dyDescent="0.35">
      <c r="F425" s="112"/>
    </row>
    <row r="426" spans="6:6" x14ac:dyDescent="0.35">
      <c r="F426" s="112"/>
    </row>
    <row r="427" spans="6:6" x14ac:dyDescent="0.35">
      <c r="F427" s="112"/>
    </row>
    <row r="428" spans="6:6" x14ac:dyDescent="0.35">
      <c r="F428" s="112"/>
    </row>
    <row r="429" spans="6:6" x14ac:dyDescent="0.35">
      <c r="F429" s="112"/>
    </row>
    <row r="430" spans="6:6" x14ac:dyDescent="0.35">
      <c r="F430" s="112"/>
    </row>
    <row r="431" spans="6:6" x14ac:dyDescent="0.35">
      <c r="F431" s="112"/>
    </row>
    <row r="432" spans="6:6" x14ac:dyDescent="0.35">
      <c r="F432" s="112"/>
    </row>
    <row r="433" spans="6:6" x14ac:dyDescent="0.35">
      <c r="F433" s="112"/>
    </row>
    <row r="434" spans="6:6" x14ac:dyDescent="0.35">
      <c r="F434" s="112"/>
    </row>
    <row r="435" spans="6:6" x14ac:dyDescent="0.35">
      <c r="F435" s="112"/>
    </row>
    <row r="436" spans="6:6" x14ac:dyDescent="0.35">
      <c r="F436" s="112"/>
    </row>
    <row r="437" spans="6:6" x14ac:dyDescent="0.35">
      <c r="F437" s="112"/>
    </row>
    <row r="438" spans="6:6" x14ac:dyDescent="0.35">
      <c r="F438" s="112"/>
    </row>
    <row r="439" spans="6:6" x14ac:dyDescent="0.35">
      <c r="F439" s="112"/>
    </row>
    <row r="440" spans="6:6" x14ac:dyDescent="0.35">
      <c r="F440" s="112"/>
    </row>
    <row r="441" spans="6:6" x14ac:dyDescent="0.35">
      <c r="F441" s="112"/>
    </row>
    <row r="442" spans="6:6" x14ac:dyDescent="0.35">
      <c r="F442" s="112"/>
    </row>
    <row r="443" spans="6:6" x14ac:dyDescent="0.35">
      <c r="F443" s="112"/>
    </row>
  </sheetData>
  <sheetProtection algorithmName="SHA-512" hashValue="mSvk97VbTyv1N4v/G9cytUn3GixzzRY+4Vp5yE/Eccuy3yeWxmbnjvHD06Y19Bk1hqjyIf7h8lgXwxJRwGZb8A==" saltValue="1RY6Pk5Ydd6vm0yv6X7yTw==" spinCount="100000" sheet="1" objects="1" scenarios="1"/>
  <mergeCells count="5">
    <mergeCell ref="A4:F4"/>
    <mergeCell ref="A291:E291"/>
    <mergeCell ref="B9:E9"/>
    <mergeCell ref="A5:F5"/>
    <mergeCell ref="A283:D283"/>
  </mergeCells>
  <phoneticPr fontId="7" type="noConversion"/>
  <printOptions horizontalCentered="1"/>
  <pageMargins left="0.23622047244094491" right="0.23622047244094491" top="0.43307086614173229" bottom="0.69" header="0.31496062992125984" footer="0.31496062992125984"/>
  <pageSetup scale="81" fitToHeight="0" orientation="portrait" r:id="rId1"/>
  <headerFooter>
    <oddFooter>&amp;CPag. &amp;P/&amp;N</oddFooter>
  </headerFooter>
  <rowBreaks count="3" manualBreakCount="3">
    <brk id="138" max="5" man="1"/>
    <brk id="167" max="5" man="1"/>
    <brk id="261" max="5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2B07-1412-4CA9-928B-3EEB94D1BBC2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LP Reest. Inst. Elect. Sede SB</vt:lpstr>
      <vt:lpstr>Sheet1</vt:lpstr>
      <vt:lpstr>'LP Reest. Inst. Elect. Sede SB'!Print_Area</vt:lpstr>
      <vt:lpstr>'LP Reest. Inst. Elect. Sede SB'!Print_Titles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Keramsi Sanchez R.</dc:creator>
  <cp:lastModifiedBy>Juana Elisa Toribio Ulloa</cp:lastModifiedBy>
  <cp:lastPrinted>2022-11-29T23:42:30Z</cp:lastPrinted>
  <dcterms:created xsi:type="dcterms:W3CDTF">2021-01-16T20:53:02Z</dcterms:created>
  <dcterms:modified xsi:type="dcterms:W3CDTF">2022-11-29T23:58:24Z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2022-11-29T14:24:16Z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ce10d492-fb2c-40cb-965d-2b9a1c14772d</vt:lpwstr>
  </property>
  <property fmtid="{D5CDD505-2E9C-101B-9397-08002B2CF9AE}" pid="8" name="MSIP_Label_81f5a2da-7ac4-4e60-a27b-a125ee74514f_ContentBits">
    <vt:lpwstr>0</vt:lpwstr>
  </property>
</Properties>
</file>