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sibgobdo.sharepoint.com/sites/DireccinAdministrativayFinanciera/Documentos compartidos/División de Presupuesto/2024/Ejecuciones/Ejecución Físico Financiera/T3/"/>
    </mc:Choice>
  </mc:AlternateContent>
  <xr:revisionPtr revIDLastSave="78" documentId="8_{C12FF97D-7666-43CD-96E0-CE7DB6AC9D53}" xr6:coauthVersionLast="47" xr6:coauthVersionMax="47" xr10:uidLastSave="{5EC34EDB-6FE7-431F-84EA-5AEC2AD33B16}"/>
  <bookViews>
    <workbookView xWindow="-28920" yWindow="-120" windowWidth="29040" windowHeight="15840" xr2:uid="{4338FEAE-DB8E-4C02-BE6D-DDC1311F061E}"/>
  </bookViews>
  <sheets>
    <sheet name="programa11-12" sheetId="1" r:id="rId1"/>
  </sheets>
  <definedNames>
    <definedName name="_xlnm.Print_Area" localSheetId="0">'programa11-12'!$A$1:$J$86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3" i="1" l="1"/>
  <c r="F25" i="1" l="1"/>
  <c r="I31" i="1"/>
  <c r="A49" i="1" l="1" a="1"/>
  <c r="A49" i="1" s="1"/>
  <c r="C49" i="1" a="1"/>
  <c r="C49" i="1" s="1"/>
  <c r="F49" i="1" a="1"/>
  <c r="F49" i="1" s="1"/>
  <c r="I53" i="1"/>
  <c r="A25" i="1"/>
  <c r="J31" i="1"/>
  <c r="J66" i="1" l="1"/>
  <c r="I49" i="1"/>
  <c r="J68" i="1"/>
  <c r="C25" i="1"/>
  <c r="J67" i="1" s="1"/>
  <c r="J30" i="1"/>
  <c r="I30" i="1"/>
  <c r="I29" i="1"/>
  <c r="J29" i="1"/>
  <c r="I25" i="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<sst xmlns="http://schemas.openxmlformats.org/spreadsheetml/2006/main" count="127" uniqueCount="91">
  <si>
    <t>I.I - Completar los datos requeridos sobre la institución</t>
  </si>
  <si>
    <t>Capítulo</t>
  </si>
  <si>
    <t>Subcapítulo</t>
  </si>
  <si>
    <t>Unidad Ejecutora</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</si>
  <si>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</si>
  <si>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</si>
  <si>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</si>
  <si>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</si>
  <si>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</si>
  <si>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</si>
  <si>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</si>
  <si>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</si>
  <si>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</si>
  <si>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</si>
  <si>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Resultado Asociado:</t>
  </si>
  <si>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</si>
  <si>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</si>
  <si>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</si>
  <si>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</si>
  <si>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</si>
  <si>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</si>
  <si>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</si>
  <si>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 xml:space="preserve"> Presupuesto Anual</t>
  </si>
  <si>
    <t>Programación Trimestral</t>
  </si>
  <si>
    <t>Ejecución Trimestral</t>
  </si>
  <si>
    <t>Avance</t>
  </si>
  <si>
    <t>Producto</t>
  </si>
  <si>
    <t>Indicador</t>
  </si>
  <si>
    <t>Física
(A)</t>
  </si>
  <si>
    <t>Financiera
(B)</t>
  </si>
  <si>
    <t>Física
(C)</t>
  </si>
  <si>
    <t>Financiera
(D)</t>
  </si>
  <si>
    <t>Física 
(E)</t>
  </si>
  <si>
    <t>Financiera 
 (F)</t>
  </si>
  <si>
    <t>V. Análisis de los Logros y Desviaciones</t>
  </si>
  <si>
    <t>V.I - Información de Logros y Desviaciones por Producto</t>
  </si>
  <si>
    <t xml:space="preserve">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</si>
  <si>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</si>
  <si>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</si>
  <si>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</si>
  <si>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</si>
  <si>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</si>
  <si>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 xml:space="preserve">Presupuesto aprobado:  </t>
  </si>
  <si>
    <t xml:space="preserve">Presupuesto modificado: </t>
  </si>
  <si>
    <t>Total devengado:</t>
  </si>
  <si>
    <t>Aportar al bienestar del país, vigilando la solvencia, liquidez, gestión de las entidades y la estabilidad del sistema financiero; y protegiendo los derechos de los usuarios de los servicios financieros.</t>
  </si>
  <si>
    <t>Ser una institución referente nacional e internacionalmente, reconocida por la calidad de su supervisión y el acompañamiento que brinda a los usuarios de los servicios financieros, respaldada por un personal altamente calificado y la excelencia en su gestión</t>
  </si>
  <si>
    <t>3.1.3</t>
  </si>
  <si>
    <t>Economía Sostenible, Integradora y Competitiva</t>
  </si>
  <si>
    <t>Consolidar un sistema financiero eficiente, solvente y profundo que apoye la generación de ahorro y su canalización al desarrollo productivo</t>
  </si>
  <si>
    <t>Economía articulada, innovadora y ambientalmente sostenible, con una estructura productiva que genera crecimiento alto y sostenido, con trabajo digno, que se inserta de forma competitiva en la economía global</t>
  </si>
  <si>
    <t>11 - Supervisión de entidades de intermediación financiera y cambiaria</t>
  </si>
  <si>
    <t>12 - Protección y salud financiera de los usuarios del sistema financiero.</t>
  </si>
  <si>
    <t>01 - Entidades de intermediación financiera y cambiaria con supervisión y control</t>
  </si>
  <si>
    <t>02 - Entidades de intermediación financiera supervisadas para prevenir el lavado de activos y el financiamiento del terrorismo (PLAFT)</t>
  </si>
  <si>
    <t>03 - Actividades de entidades de intermediación financiera y cambiaria registradas y/o autorizadas</t>
  </si>
  <si>
    <t>Cantidad de entidades de intermediación financiera y cambiaria supervisadas</t>
  </si>
  <si>
    <t>Cantidad de entidades de intermediación financiera supervisadas en materia de PLAFT</t>
  </si>
  <si>
    <t>Porcentaje de solicitudes de registro y/o autorización atendidas</t>
  </si>
  <si>
    <t>&gt;95%</t>
  </si>
  <si>
    <t>01 - Usuarios reciben asistencia para solucionar reclamaciones sobre productos o servicios adquiridos en una entidad de intermediación financiera.</t>
  </si>
  <si>
    <t>Porcentaje de reclamaciones de usuarios del sistema financiero y cambiario atendidas</t>
  </si>
  <si>
    <t>&gt;90%</t>
  </si>
  <si>
    <t>Entidades de intermediación financiera, y cambiaria</t>
  </si>
  <si>
    <t>01 - Entidades de intermediación financiera y cambiaria con supervisión y control
02 - Entidades de intermediación financiera supervisadas para prevenir el lavado de activos y el financiamiento del terrorismo (PLAFT)
03 - Actividades de entidades de intermediación financiera y cambiaria registradas y/o autorizadas</t>
  </si>
  <si>
    <t>Mantener la estabilidad, solvencia y eficiencia del sistema financiero</t>
  </si>
  <si>
    <t>Descripción del producto:</t>
  </si>
  <si>
    <t>Proteger los derechos de los usuarios de los servicios financieros y cambiarios</t>
  </si>
  <si>
    <t>Usuarios del sistema financiero</t>
  </si>
  <si>
    <t>Reducción de prácticas abusivas relacionados a productos y servicios ofrecidos por la entidades de intermediación financiera</t>
  </si>
  <si>
    <t>I -Información Institucional</t>
  </si>
  <si>
    <t>Supervisar el cumplimiento de las operaciones de las entidades intermediación financiera y cambiara con las normativas vigentes</t>
  </si>
  <si>
    <t>Atención a usuarios del sistema financiero con relación a reclamaciones sobre malas prácticas de entidades de intermediación financiera</t>
  </si>
  <si>
    <t>01 -Se lleva a cabo la verificación del cumplimiento de las entidades de intermediación financiera y cambiaria con la normativa vigente
02- Se lleva a cabo la verificación del cumplimiento de las entidades de intermediación financiera y cambiaria con la normativa vigente en materia de prevención de lavado de activos y financiamiento del terrorismo.
03- Se lleva a cabo revisión y aprobación de las operaciones de las entidades de intermediación financiera y cambiaria</t>
  </si>
  <si>
    <t>Física 
(%)
 G=E/A</t>
  </si>
  <si>
    <t>Financiero 
(%) 
H=F/B</t>
  </si>
  <si>
    <t>01-Superintendencia de Bancos</t>
  </si>
  <si>
    <t>5126-Superintendencia de Bancos</t>
  </si>
  <si>
    <t>0001-Superintendencia de Bancos</t>
  </si>
  <si>
    <t>Director Departamento Administrativo y Financiero</t>
  </si>
  <si>
    <t>Marcos Fernández Jiménez</t>
  </si>
  <si>
    <t>N/A</t>
  </si>
  <si>
    <t>Para evitar futuras desviaciones, se recomienda continuar la mejora en la eficacia y el tiempo de respuesta de nuestras operaciones y  así ajustar la planificación de los trimestres restantes.</t>
  </si>
  <si>
    <t xml:space="preserve">En vista de que en este semestre la SB ha sobrepasado la meta física de dos productos, se recomienda ajustar la planificación de los períodos restantes para evitar futuras desviaciones. </t>
  </si>
  <si>
    <t>Programación Trismestral</t>
  </si>
  <si>
    <t>Informe de Evaluación semestral de las Metas Físicas-Financieras 3er Trimestre Año 2024</t>
  </si>
  <si>
    <t>Para el período julio-septiembre 2024, la Superintendencia de Bancos ha logrado supervisar quince (15) entidades de intermediación financiera y cambiaria, alcanzado un nivel de cumplimiento de meta de un 26.3%, es decir un némero de entidades supervisadas más elevado a lo planificado al corte indicado, de igual forma, se  han supervisado exitosamente cuatro (4) entidades en materia de PLAFT obteniendo una ejecución mayor  a la meta física programada para el período.Es decir que se encuentra por encima de la programación originalmente. Este desvío es producto de  la oportunidad de optimizar los recursos para inspeccionar una mayor cantidad de entidades, por lo que se alinea con los objetivos estratégicos de la SB de promover un entorno financiero más seguro y robusto.
 En cuanto al porcentaje de solicitudes de registro y/o autorización atendidas del trimestre julio-septiembre 2024, la SB ha respondido satisfactoriamente el 103.16% sobrepasando por 3% la meta física programada.</t>
  </si>
  <si>
    <t xml:space="preserve">En el 3er. trimestre julio-septiembre de 2024, se logró atender al 85% de las reclamaciones recibidas en el período alcanzando un avance de ejecución física de 94.44% respecto a la meta programada. </t>
  </si>
  <si>
    <t xml:space="preserve">La desviación se debe especificamente a una mayor duración en el tiempo de respuesta de atención a las reclamaciones de los usuarios(as) debido al aumento de los casos y una disminución del personal disponible al momento. </t>
  </si>
  <si>
    <t>Director de Planificación y Desarrollo</t>
  </si>
  <si>
    <t>José Alexander García de Peña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</si>
</sst>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4" formatCode="_(&quot;$&quot;* #,##0.00_);_(&quot;$&quot;* \(#,##0.00\);_(&quot;$&quot;* &quot;-&quot;??_);_(@_)"/>
    <numFmt numFmtId="164" formatCode="[$-10409]#,##0;\-#,##0"/>
    <numFmt numFmtId="165" formatCode="[$-10409]0.00%"/>
    <numFmt numFmtId="166" formatCode="_(&quot;$&quot;* #,##0_);_(&quot;$&quot;* \(#,##0\);_(&quot;$&quot;* &quot;-&quot;??_);_(@_)"/>
  </numFmts>
  <fonts count="22"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1"/>
      <color theme="1"/>
      <name val="Calibri"/>
      <family val="2"/>
      <scheme val="minor"/>
    </font>
    <font>
      <sz val="8"/>
      <name val="Calibri"/>
      <family val="2"/>
      <scheme val="minor"/>
    </font>
    <font>
      <sz val="12"/>
      <color theme="1"/>
      <name val="Calibri"/>
      <family val="2"/>
      <scheme val="minor"/>
    </font>
    <font>
      <i/>
      <sz val="11"/>
      <name val="Calibri"/>
      <family val="2"/>
      <scheme val="minor"/>
    </font>
  </fonts>
  <fills count="9">
    <fill>
      <patternFill patternType="none"/>
    </fill>
    <fill>
      <patternFill patternType="gray125"/>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36">
    <border>
      <left/>
      <right/>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right style="medium">
        <color indexed="64"/>
      </right>
      <top style="medium">
        <color indexed="64"/>
      </top>
      <bottom/>
      <diagonal/>
    </border>
    <border>
      <left style="thin">
        <color theme="0" tint="-0.34998626667073579"/>
      </left>
      <right style="thin">
        <color theme="0" tint="-0.34998626667073579"/>
      </right>
      <top style="thin">
        <color theme="0" tint="-0.34998626667073579"/>
      </top>
      <bottom/>
      <diagonal/>
    </border>
    <border>
      <left style="thin">
        <color indexed="64"/>
      </left>
      <right style="thin">
        <color indexed="64"/>
      </right>
      <top style="thin">
        <color indexed="64"/>
      </top>
      <bottom style="thin">
        <color rgb="FFA6A6A6"/>
      </bottom>
      <diagonal/>
    </border>
    <border>
      <left style="thin">
        <color theme="0" tint="-0.14999847407452621"/>
      </left>
      <right/>
      <top/>
      <bottom style="thin">
        <color indexed="64"/>
      </bottom>
      <diagonal/>
    </border>
    <border>
      <left style="thin">
        <color theme="0" tint="-0.14999847407452621"/>
      </left>
      <right style="thin">
        <color theme="0" tint="-0.34998626667073579"/>
      </right>
      <top style="thin">
        <color theme="0" tint="-0.34998626667073579"/>
      </top>
      <bottom style="thin">
        <color theme="0" tint="-0.34998626667073579"/>
      </bottom>
      <diagonal/>
    </border>
    <border>
      <left style="thin">
        <color theme="0" tint="-0.14999847407452621"/>
      </left>
      <right style="thin">
        <color theme="0" tint="-0.14999847407452621"/>
      </right>
      <top style="thin">
        <color theme="0" tint="-0.14999847407452621"/>
      </top>
      <bottom style="thin">
        <color indexed="64"/>
      </bottom>
      <diagonal/>
    </border>
    <border>
      <left style="thin">
        <color theme="0" tint="-0.14999847407452621"/>
      </left>
      <right style="thin">
        <color theme="0" tint="-0.14999847407452621"/>
      </right>
      <top style="thin">
        <color theme="0" tint="-0.14999847407452621"/>
      </top>
      <bottom style="thin">
        <color theme="0" tint="-0.34998626667073579"/>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34998626667073579"/>
      </left>
      <right style="thin">
        <color indexed="64"/>
      </right>
      <top style="thin">
        <color theme="0" tint="-0.34998626667073579"/>
      </top>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100">
    <xf numFmtId="0" fontId="0" fillId="0" borderId="0" xfId="0"/>
    <xf numFmtId="0" fontId="7" fillId="0" borderId="10" xfId="0" applyFont="1" applyBorder="1" applyAlignment="1">
      <alignment vertical="center"/>
    </xf>
    <xf numFmtId="0" fontId="0" fillId="0" borderId="10" xfId="0" applyBorder="1"/>
    <xf numFmtId="0" fontId="9" fillId="0" borderId="0" xfId="0" applyFont="1" applyProtection="1">
      <protection locked="0"/>
    </xf>
    <xf numFmtId="0" fontId="8" fillId="5" borderId="12" xfId="0" applyFont="1" applyFill="1" applyBorder="1" applyAlignment="1">
      <alignment horizontal="center" vertical="center"/>
    </xf>
    <xf numFmtId="0" fontId="7" fillId="0" borderId="10" xfId="0" applyFont="1" applyBorder="1" applyAlignment="1">
      <alignment vertical="center" wrapText="1"/>
    </xf>
    <xf numFmtId="0" fontId="13" fillId="7" borderId="21" xfId="0" applyFont="1" applyFill="1" applyBorder="1" applyAlignment="1">
      <alignment horizontal="center" vertical="center" wrapText="1" readingOrder="1"/>
    </xf>
    <xf numFmtId="0" fontId="13" fillId="7" borderId="22" xfId="0" applyFont="1" applyFill="1" applyBorder="1" applyAlignment="1">
      <alignment horizontal="center" vertical="center" wrapText="1" readingOrder="1"/>
    </xf>
    <xf numFmtId="0" fontId="14" fillId="0" borderId="15" xfId="0" applyFont="1" applyBorder="1" applyAlignment="1" applyProtection="1">
      <alignment vertical="top" wrapText="1"/>
      <protection locked="0"/>
    </xf>
    <xf numFmtId="165" fontId="14" fillId="6" borderId="16" xfId="0" applyNumberFormat="1" applyFont="1" applyFill="1" applyBorder="1" applyAlignment="1" applyProtection="1">
      <alignment horizontal="center" vertical="center" wrapText="1" readingOrder="1"/>
      <protection locked="0"/>
    </xf>
    <xf numFmtId="0" fontId="7" fillId="0" borderId="10" xfId="0" applyFont="1" applyBorder="1" applyAlignment="1" applyProtection="1">
      <alignment vertical="center" wrapText="1"/>
      <protection locked="0"/>
    </xf>
    <xf numFmtId="0" fontId="3" fillId="8" borderId="1" xfId="0" applyFont="1" applyFill="1" applyBorder="1" applyAlignment="1">
      <alignment vertical="top" wrapText="1"/>
    </xf>
    <xf numFmtId="0" fontId="3" fillId="8" borderId="2" xfId="0" applyFont="1" applyFill="1" applyBorder="1" applyAlignment="1">
      <alignment vertical="top" wrapText="1"/>
    </xf>
    <xf numFmtId="0" fontId="3" fillId="8" borderId="4" xfId="0" applyFont="1" applyFill="1" applyBorder="1" applyAlignment="1">
      <alignment vertical="top" wrapText="1"/>
    </xf>
    <xf numFmtId="0" fontId="2" fillId="0" borderId="10" xfId="0" applyFont="1" applyBorder="1"/>
    <xf numFmtId="0" fontId="8" fillId="5" borderId="12" xfId="0" applyFont="1" applyFill="1" applyBorder="1" applyAlignment="1">
      <alignment horizontal="center" vertical="center" wrapText="1"/>
    </xf>
    <xf numFmtId="0" fontId="0" fillId="8" borderId="0" xfId="0" applyFill="1"/>
    <xf numFmtId="0" fontId="2" fillId="8" borderId="0" xfId="0" applyFont="1" applyFill="1" applyAlignment="1">
      <alignment horizontal="center"/>
    </xf>
    <xf numFmtId="0" fontId="20" fillId="8" borderId="0" xfId="0" applyFont="1" applyFill="1" applyAlignment="1">
      <alignment horizontal="center" vertical="center"/>
    </xf>
    <xf numFmtId="0" fontId="2" fillId="0" borderId="0" xfId="0" applyFont="1" applyAlignment="1">
      <alignment vertical="top"/>
    </xf>
    <xf numFmtId="4" fontId="0" fillId="0" borderId="0" xfId="0" applyNumberFormat="1" applyAlignment="1">
      <alignment vertical="top" wrapText="1"/>
    </xf>
    <xf numFmtId="0" fontId="14" fillId="0" borderId="19" xfId="0" applyFont="1" applyBorder="1" applyAlignment="1" applyProtection="1">
      <alignment vertical="center" wrapText="1"/>
      <protection locked="0"/>
    </xf>
    <xf numFmtId="166" fontId="9" fillId="0" borderId="29" xfId="0" applyNumberFormat="1" applyFont="1" applyBorder="1" applyAlignment="1" applyProtection="1">
      <alignment horizontal="center" vertical="center" wrapText="1" readingOrder="1"/>
      <protection locked="0"/>
    </xf>
    <xf numFmtId="164" fontId="14" fillId="0" borderId="16" xfId="0" applyNumberFormat="1" applyFont="1" applyBorder="1" applyAlignment="1" applyProtection="1">
      <alignment horizontal="center" vertical="center" wrapText="1" readingOrder="1"/>
      <protection locked="0"/>
    </xf>
    <xf numFmtId="166" fontId="14" fillId="0" borderId="30" xfId="0" applyNumberFormat="1" applyFont="1" applyBorder="1" applyAlignment="1" applyProtection="1">
      <alignment horizontal="center" vertical="center" wrapText="1" readingOrder="1"/>
      <protection locked="0"/>
    </xf>
    <xf numFmtId="10" fontId="14" fillId="6" borderId="31" xfId="1" applyNumberFormat="1" applyFont="1" applyFill="1" applyBorder="1" applyAlignment="1" applyProtection="1">
      <alignment horizontal="center" vertical="center" wrapText="1" readingOrder="1"/>
      <protection locked="0"/>
    </xf>
    <xf numFmtId="166" fontId="14" fillId="0" borderId="34" xfId="0" applyNumberFormat="1" applyFont="1" applyBorder="1" applyAlignment="1" applyProtection="1">
      <alignment horizontal="center" vertical="center" wrapText="1" readingOrder="1"/>
      <protection locked="0"/>
    </xf>
    <xf numFmtId="164" fontId="14" fillId="0" borderId="34" xfId="0" applyNumberFormat="1" applyFont="1" applyBorder="1" applyAlignment="1" applyProtection="1">
      <alignment horizontal="center" vertical="center" wrapText="1" readingOrder="1"/>
      <protection locked="0"/>
    </xf>
    <xf numFmtId="0" fontId="13" fillId="7" borderId="34" xfId="0" applyFont="1" applyFill="1" applyBorder="1" applyAlignment="1">
      <alignment horizontal="center" vertical="center" wrapText="1" readingOrder="1"/>
    </xf>
    <xf numFmtId="0" fontId="14" fillId="0" borderId="34" xfId="0" applyFont="1" applyBorder="1" applyAlignment="1" applyProtection="1">
      <alignment vertical="top" wrapText="1"/>
      <protection locked="0"/>
    </xf>
    <xf numFmtId="0" fontId="14" fillId="0" borderId="34" xfId="0" applyFont="1" applyBorder="1" applyAlignment="1" applyProtection="1">
      <alignment vertical="center" wrapText="1"/>
      <protection locked="0"/>
    </xf>
    <xf numFmtId="10" fontId="14" fillId="6" borderId="34" xfId="1" applyNumberFormat="1" applyFont="1" applyFill="1" applyBorder="1" applyAlignment="1" applyProtection="1">
      <alignment horizontal="center" vertical="center" wrapText="1" readingOrder="1"/>
      <protection locked="0"/>
    </xf>
    <xf numFmtId="165" fontId="14" fillId="6" borderId="34" xfId="0" applyNumberFormat="1" applyFont="1" applyFill="1" applyBorder="1" applyAlignment="1" applyProtection="1">
      <alignment horizontal="center" vertical="center" wrapText="1" readingOrder="1"/>
      <protection locked="0"/>
    </xf>
    <xf numFmtId="166" fontId="9" fillId="0" borderId="13" xfId="0" applyNumberFormat="1" applyFont="1" applyBorder="1" applyAlignment="1" applyProtection="1">
      <alignment horizontal="center" vertical="center" wrapText="1" readingOrder="1"/>
      <protection locked="0"/>
    </xf>
    <xf numFmtId="166" fontId="14" fillId="0" borderId="32" xfId="0" applyNumberFormat="1" applyFont="1" applyBorder="1" applyAlignment="1" applyProtection="1">
      <alignment horizontal="center" vertical="center" wrapText="1" readingOrder="1"/>
      <protection locked="0"/>
    </xf>
    <xf numFmtId="44" fontId="14" fillId="0" borderId="33" xfId="2" applyFont="1" applyFill="1" applyBorder="1" applyAlignment="1" applyProtection="1">
      <alignment horizontal="center" vertical="center" wrapText="1" readingOrder="1"/>
      <protection locked="0"/>
    </xf>
    <xf numFmtId="9" fontId="14" fillId="0" borderId="34" xfId="1" applyFont="1" applyFill="1" applyBorder="1" applyAlignment="1" applyProtection="1">
      <alignment horizontal="center" vertical="center" wrapText="1" readingOrder="1"/>
      <protection locked="0"/>
    </xf>
    <xf numFmtId="0" fontId="18" fillId="0" borderId="13" xfId="0" applyFont="1" applyBorder="1" applyAlignment="1" applyProtection="1">
      <alignment horizontal="left" vertical="center" wrapText="1"/>
      <protection locked="0"/>
    </xf>
    <xf numFmtId="0" fontId="5" fillId="3" borderId="10" xfId="0" applyFont="1" applyFill="1" applyBorder="1" applyAlignment="1">
      <alignment horizontal="left" vertical="center"/>
    </xf>
    <xf numFmtId="0" fontId="5" fillId="3" borderId="0" xfId="0" applyFont="1" applyFill="1" applyAlignment="1">
      <alignment horizontal="left" vertical="center"/>
    </xf>
    <xf numFmtId="0" fontId="5" fillId="3" borderId="11" xfId="0" applyFont="1" applyFill="1" applyBorder="1" applyAlignment="1">
      <alignment horizontal="left" vertical="center"/>
    </xf>
    <xf numFmtId="0" fontId="8" fillId="5" borderId="13" xfId="0" applyFont="1" applyFill="1" applyBorder="1" applyAlignment="1">
      <alignment horizontal="left" vertical="center" wrapText="1"/>
    </xf>
    <xf numFmtId="49" fontId="18" fillId="0" borderId="13" xfId="0" quotePrefix="1" applyNumberFormat="1" applyFont="1" applyBorder="1" applyAlignment="1" applyProtection="1">
      <alignment horizontal="left" vertical="center" wrapText="1"/>
      <protection locked="0"/>
    </xf>
    <xf numFmtId="0" fontId="0" fillId="0" borderId="7" xfId="0" applyBorder="1" applyAlignment="1">
      <alignment horizontal="center"/>
    </xf>
    <xf numFmtId="0" fontId="0" fillId="0" borderId="8" xfId="0" applyBorder="1" applyAlignment="1">
      <alignment horizontal="center"/>
    </xf>
    <xf numFmtId="0" fontId="0" fillId="0" borderId="0" xfId="0" applyAlignment="1">
      <alignment horizontal="center"/>
    </xf>
    <xf numFmtId="0" fontId="0" fillId="0" borderId="9" xfId="0" applyBorder="1" applyAlignment="1">
      <alignment horizontal="center"/>
    </xf>
    <xf numFmtId="0" fontId="4" fillId="0" borderId="1"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18" fillId="0" borderId="0" xfId="0" applyFont="1" applyAlignment="1" applyProtection="1">
      <alignment horizontal="left" vertical="center" wrapText="1"/>
      <protection locked="0"/>
    </xf>
    <xf numFmtId="0" fontId="18" fillId="0" borderId="11" xfId="0" applyFont="1" applyBorder="1" applyAlignment="1" applyProtection="1">
      <alignment horizontal="left" vertical="center" wrapText="1"/>
      <protection locked="0"/>
    </xf>
    <xf numFmtId="0" fontId="11" fillId="5" borderId="14" xfId="0" applyFont="1" applyFill="1" applyBorder="1" applyAlignment="1">
      <alignment horizontal="center" vertical="center" wrapText="1" readingOrder="1"/>
    </xf>
    <xf numFmtId="0" fontId="11" fillId="5" borderId="15" xfId="0" applyFont="1" applyFill="1" applyBorder="1" applyAlignment="1">
      <alignment horizontal="center" vertical="center" wrapText="1" readingOrder="1"/>
    </xf>
    <xf numFmtId="0" fontId="11" fillId="5" borderId="16" xfId="0" applyFont="1" applyFill="1" applyBorder="1" applyAlignment="1">
      <alignment horizontal="center" vertical="center" wrapText="1" readingOrder="1"/>
    </xf>
    <xf numFmtId="0" fontId="11" fillId="5" borderId="17" xfId="0" applyFont="1" applyFill="1" applyBorder="1" applyAlignment="1">
      <alignment horizontal="center" vertical="center" wrapText="1" readingOrder="1"/>
    </xf>
    <xf numFmtId="0" fontId="11" fillId="5" borderId="26" xfId="0" applyFont="1" applyFill="1" applyBorder="1" applyAlignment="1">
      <alignment horizontal="center" vertical="center" wrapText="1" readingOrder="1"/>
    </xf>
    <xf numFmtId="0" fontId="6" fillId="4" borderId="10" xfId="0" applyFont="1" applyFill="1" applyBorder="1" applyAlignment="1">
      <alignment horizontal="left" vertical="center"/>
    </xf>
    <xf numFmtId="0" fontId="6" fillId="4" borderId="0" xfId="0" applyFont="1" applyFill="1" applyAlignment="1">
      <alignment horizontal="left" vertical="center"/>
    </xf>
    <xf numFmtId="0" fontId="6" fillId="4" borderId="11" xfId="0" applyFont="1" applyFill="1" applyBorder="1" applyAlignment="1">
      <alignment horizontal="left" vertical="center"/>
    </xf>
    <xf numFmtId="0" fontId="12" fillId="7" borderId="28" xfId="0" applyFont="1" applyFill="1" applyBorder="1" applyAlignment="1">
      <alignment horizontal="center" vertical="center" wrapText="1" readingOrder="1"/>
    </xf>
    <xf numFmtId="0" fontId="9" fillId="5" borderId="28" xfId="0" applyFont="1" applyFill="1" applyBorder="1" applyAlignment="1">
      <alignment vertical="top" wrapText="1"/>
    </xf>
    <xf numFmtId="0" fontId="0" fillId="2" borderId="10" xfId="0" applyFill="1" applyBorder="1" applyAlignment="1">
      <alignment horizontal="center"/>
    </xf>
    <xf numFmtId="0" fontId="0" fillId="2" borderId="0" xfId="0" applyFill="1" applyAlignment="1">
      <alignment horizontal="center"/>
    </xf>
    <xf numFmtId="0" fontId="0" fillId="2" borderId="11" xfId="0" applyFill="1" applyBorder="1" applyAlignment="1">
      <alignment horizontal="center"/>
    </xf>
    <xf numFmtId="0" fontId="6" fillId="4" borderId="10" xfId="0" applyFont="1" applyFill="1" applyBorder="1" applyAlignment="1">
      <alignment horizontal="left" vertical="center" wrapText="1"/>
    </xf>
    <xf numFmtId="0" fontId="6" fillId="4" borderId="0" xfId="0" applyFont="1" applyFill="1" applyAlignment="1">
      <alignment horizontal="left" vertical="center" wrapText="1"/>
    </xf>
    <xf numFmtId="0" fontId="6" fillId="4" borderId="11" xfId="0" applyFont="1" applyFill="1" applyBorder="1" applyAlignment="1">
      <alignment horizontal="left" vertical="center" wrapText="1"/>
    </xf>
    <xf numFmtId="0" fontId="18" fillId="0" borderId="23" xfId="0" applyFont="1" applyBorder="1" applyAlignment="1" applyProtection="1">
      <alignment horizontal="left" vertical="center" wrapText="1"/>
      <protection locked="0"/>
    </xf>
    <xf numFmtId="0" fontId="18" fillId="0" borderId="24" xfId="0" applyFont="1" applyBorder="1" applyAlignment="1" applyProtection="1">
      <alignment horizontal="left" vertical="center" wrapText="1"/>
      <protection locked="0"/>
    </xf>
    <xf numFmtId="0" fontId="18" fillId="0" borderId="25" xfId="0" applyFont="1" applyBorder="1" applyAlignment="1" applyProtection="1">
      <alignment horizontal="left" vertical="center" wrapText="1"/>
      <protection locked="0"/>
    </xf>
    <xf numFmtId="0" fontId="9" fillId="5" borderId="35" xfId="0" applyFont="1" applyFill="1" applyBorder="1" applyAlignment="1">
      <alignment vertical="top" wrapText="1"/>
    </xf>
    <xf numFmtId="166" fontId="9" fillId="0" borderId="16" xfId="2" applyNumberFormat="1" applyFont="1" applyFill="1" applyBorder="1" applyAlignment="1" applyProtection="1">
      <alignment horizontal="center" vertical="center" wrapText="1" readingOrder="1"/>
      <protection locked="0"/>
    </xf>
    <xf numFmtId="166" fontId="9" fillId="0" borderId="26" xfId="2" applyNumberFormat="1" applyFont="1" applyFill="1" applyBorder="1" applyAlignment="1" applyProtection="1">
      <alignment horizontal="center" vertical="center" wrapText="1" readingOrder="1"/>
      <protection locked="0"/>
    </xf>
    <xf numFmtId="166" fontId="9" fillId="0" borderId="15" xfId="2" applyNumberFormat="1" applyFont="1" applyFill="1" applyBorder="1" applyAlignment="1" applyProtection="1">
      <alignment horizontal="center" vertical="center" wrapText="1" readingOrder="1"/>
      <protection locked="0"/>
    </xf>
    <xf numFmtId="0" fontId="21" fillId="0" borderId="0" xfId="0" applyFont="1" applyAlignment="1" applyProtection="1">
      <alignment horizontal="left" vertical="center" wrapText="1"/>
      <protection locked="0"/>
    </xf>
    <xf numFmtId="0" fontId="21" fillId="0" borderId="11" xfId="0" applyFont="1" applyBorder="1" applyAlignment="1" applyProtection="1">
      <alignment horizontal="left" vertical="center" wrapText="1"/>
      <protection locked="0"/>
    </xf>
    <xf numFmtId="0" fontId="18" fillId="0" borderId="0" xfId="0" applyFont="1" applyAlignment="1" applyProtection="1">
      <alignment horizontal="justify" vertical="center" wrapText="1"/>
      <protection locked="0"/>
    </xf>
    <xf numFmtId="0" fontId="18" fillId="0" borderId="11" xfId="0" applyFont="1" applyBorder="1" applyAlignment="1" applyProtection="1">
      <alignment horizontal="justify" vertical="center" wrapText="1"/>
      <protection locked="0"/>
    </xf>
    <xf numFmtId="166" fontId="9" fillId="0" borderId="18" xfId="2" applyNumberFormat="1" applyFont="1" applyFill="1" applyBorder="1" applyAlignment="1" applyProtection="1">
      <alignment horizontal="center" vertical="center" wrapText="1" readingOrder="1"/>
      <protection locked="0"/>
    </xf>
    <xf numFmtId="166" fontId="9" fillId="0" borderId="19" xfId="2" applyNumberFormat="1" applyFont="1" applyFill="1" applyBorder="1" applyAlignment="1" applyProtection="1">
      <alignment horizontal="center" vertical="center" wrapText="1" readingOrder="1"/>
      <protection locked="0"/>
    </xf>
    <xf numFmtId="10" fontId="9" fillId="6" borderId="19" xfId="1" applyNumberFormat="1" applyFont="1" applyFill="1" applyBorder="1" applyAlignment="1" applyProtection="1">
      <alignment horizontal="center" vertical="center" wrapText="1" readingOrder="1"/>
    </xf>
    <xf numFmtId="10" fontId="9" fillId="6" borderId="20" xfId="1" applyNumberFormat="1" applyFont="1" applyFill="1" applyBorder="1" applyAlignment="1" applyProtection="1">
      <alignment horizontal="center" vertical="center" wrapText="1" readingOrder="1"/>
    </xf>
    <xf numFmtId="0" fontId="12" fillId="7" borderId="19" xfId="0" applyFont="1" applyFill="1" applyBorder="1" applyAlignment="1">
      <alignment horizontal="center" vertical="center" wrapText="1" readingOrder="1"/>
    </xf>
    <xf numFmtId="0" fontId="9" fillId="5" borderId="19" xfId="0" applyFont="1" applyFill="1" applyBorder="1" applyAlignment="1">
      <alignment vertical="top" wrapText="1"/>
    </xf>
    <xf numFmtId="0" fontId="9" fillId="5" borderId="20" xfId="0" applyFont="1" applyFill="1" applyBorder="1" applyAlignment="1">
      <alignment vertical="top" wrapText="1"/>
    </xf>
    <xf numFmtId="166" fontId="9" fillId="0" borderId="14" xfId="2" applyNumberFormat="1" applyFont="1" applyFill="1" applyBorder="1" applyAlignment="1" applyProtection="1">
      <alignment horizontal="center" vertical="center" wrapText="1" readingOrder="1"/>
      <protection locked="0"/>
    </xf>
    <xf numFmtId="0" fontId="9" fillId="0" borderId="0" xfId="0" applyFont="1" applyAlignment="1" applyProtection="1">
      <alignment horizontal="center"/>
      <protection locked="0"/>
    </xf>
    <xf numFmtId="0" fontId="21" fillId="0" borderId="0" xfId="0" applyFont="1" applyAlignment="1" applyProtection="1">
      <alignment horizontal="justify" vertical="center" wrapText="1"/>
      <protection locked="0"/>
    </xf>
    <xf numFmtId="0" fontId="21" fillId="0" borderId="11" xfId="0" applyFont="1" applyBorder="1" applyAlignment="1" applyProtection="1">
      <alignment horizontal="justify" vertical="center" wrapText="1"/>
      <protection locked="0"/>
    </xf>
    <xf numFmtId="0" fontId="16" fillId="0" borderId="0" xfId="0" applyFont="1" applyAlignment="1">
      <alignment horizontal="left" vertical="center" wrapText="1"/>
    </xf>
    <xf numFmtId="0" fontId="2" fillId="0" borderId="13" xfId="0" applyFont="1" applyBorder="1" applyAlignment="1">
      <alignment vertical="top"/>
    </xf>
    <xf numFmtId="0" fontId="2" fillId="0" borderId="0" xfId="0" applyFont="1" applyAlignment="1">
      <alignment horizontal="center" wrapText="1"/>
    </xf>
    <xf numFmtId="0" fontId="0" fillId="0" borderId="0" xfId="0" applyAlignment="1">
      <alignment horizontal="center" wrapText="1"/>
    </xf>
  </cellXfs>
  <cellStyles count="3">
    <cellStyle name="Currency" xfId="2" builtinId="4"/>
    <cellStyle name="Normal" xfId="0" builtinId="0"/>
    <cellStyle name="Percent" xfId="1" builtinId="5"/>
  </cellStyles>
  <dxfs count="29">
    <dxf>
      <font>
        <b val="0"/>
        <i val="0"/>
        <strike val="0"/>
        <condense val="0"/>
        <extend val="0"/>
        <outline val="0"/>
        <shadow val="0"/>
        <u val="none"/>
        <vertAlign val="baseline"/>
        <sz val="9"/>
        <color auto="1"/>
        <name val="Calibri"/>
        <scheme val="none"/>
      </font>
      <numFmt numFmtId="165"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14999847407452621"/>
        </left>
        <right style="thin">
          <color theme="0" tint="-0.34998626667073579"/>
        </right>
        <top/>
        <bottom/>
      </border>
      <protection locked="0" hidden="0"/>
    </dxf>
    <dxf>
      <font>
        <b val="0"/>
        <i val="0"/>
        <strike val="0"/>
        <condense val="0"/>
        <extend val="0"/>
        <outline val="0"/>
        <shadow val="0"/>
        <u val="none"/>
        <vertAlign val="baseline"/>
        <sz val="9"/>
        <color auto="1"/>
        <name val="Calibri"/>
        <scheme val="none"/>
      </font>
      <numFmt numFmtId="166" formatCode="_(&quot;$&quot;* #,##0_);_(&quot;$&quot;* \(#,##0\);_(&quot;$&quot;* &quot;-&quot;??_);_(@_)"/>
      <fill>
        <patternFill patternType="none">
          <fgColor indexed="64"/>
          <bgColor auto="1"/>
        </patternFill>
      </fill>
      <alignment horizontal="center" vertical="center" textRotation="0" wrapText="1" indent="0" justifyLastLine="0" shrinkToFit="0" readingOrder="1"/>
      <border diagonalUp="0" diagonalDown="0" outline="0">
        <left style="thin">
          <color theme="0" tint="-0.14999847407452621"/>
        </left>
        <right style="thin">
          <color theme="0" tint="-0.14999847407452621"/>
        </right>
        <top/>
        <bottom/>
      </border>
      <protection locked="0" hidden="0"/>
    </dxf>
    <dxf>
      <font>
        <b val="0"/>
        <i val="0"/>
        <strike val="0"/>
        <condense val="0"/>
        <extend val="0"/>
        <outline val="0"/>
        <shadow val="0"/>
        <u val="none"/>
        <vertAlign val="baseline"/>
        <sz val="9"/>
        <color auto="1"/>
        <name val="Calibri"/>
        <scheme val="none"/>
      </font>
      <numFmt numFmtId="13" formatCode="0%"/>
      <fill>
        <patternFill patternType="none">
          <fgColor indexed="64"/>
          <bgColor auto="1"/>
        </patternFill>
      </fill>
      <alignment horizontal="center" vertical="center" textRotation="0" wrapText="1" indent="0" justifyLastLine="0" shrinkToFit="0" readingOrder="1"/>
      <border diagonalUp="0" diagonalDown="0" outline="0">
        <left style="thin">
          <color theme="0" tint="-0.14999847407452621"/>
        </left>
        <right style="thin">
          <color theme="0" tint="-0.14999847407452621"/>
        </right>
        <top style="thin">
          <color theme="0" tint="-0.14999847407452621"/>
        </top>
        <bottom style="thin">
          <color theme="0" tint="-0.14999847407452621"/>
        </bottom>
      </border>
      <protection locked="0" hidden="0"/>
    </dxf>
    <dxf>
      <font>
        <b val="0"/>
        <i val="0"/>
        <strike val="0"/>
        <condense val="0"/>
        <extend val="0"/>
        <outline val="0"/>
        <shadow val="0"/>
        <u val="none"/>
        <vertAlign val="baseline"/>
        <sz val="9"/>
        <color auto="1"/>
        <name val="Calibri"/>
        <family val="2"/>
        <scheme val="none"/>
      </font>
      <numFmt numFmtId="166" formatCode="_(&quot;$&quot;* #,##0_);_(&quot;$&quot;* \(#,##0\);_(&quot;$&quot;* &quot;-&quot;??_);_(@_)"/>
      <fill>
        <patternFill patternType="none">
          <fgColor indexed="64"/>
          <bgColor auto="1"/>
        </patternFill>
      </fill>
      <alignment horizontal="center" vertical="center" textRotation="0" wrapText="1" indent="0" justifyLastLine="0" shrinkToFit="0" readingOrder="1"/>
      <border diagonalUp="0" diagonalDown="0" outline="0">
        <left style="thin">
          <color theme="0" tint="-0.14999847407452621"/>
        </left>
        <right style="thin">
          <color theme="0" tint="-0.14999847407452621"/>
        </right>
        <top/>
        <bottom/>
      </border>
      <protection locked="0" hidden="0"/>
    </dxf>
    <dxf>
      <font>
        <b val="0"/>
        <i val="0"/>
        <strike val="0"/>
        <condense val="0"/>
        <extend val="0"/>
        <outline val="0"/>
        <shadow val="0"/>
        <u val="none"/>
        <vertAlign val="baseline"/>
        <sz val="9"/>
        <color auto="1"/>
        <name val="Calibri"/>
        <family val="2"/>
        <scheme val="none"/>
      </font>
      <fill>
        <patternFill patternType="none">
          <fgColor indexed="64"/>
          <bgColor auto="1"/>
        </patternFill>
      </fill>
      <alignment horizontal="center" vertical="center" textRotation="0" wrapText="1" indent="0" justifyLastLine="0" shrinkToFit="0" readingOrder="1"/>
      <border diagonalUp="0" diagonalDown="0" outline="0">
        <left style="thin">
          <color theme="0" tint="-0.14999847407452621"/>
        </left>
        <right style="thin">
          <color theme="0" tint="-0.14999847407452621"/>
        </right>
        <top/>
        <bottom/>
      </border>
      <protection locked="0" hidden="0"/>
    </dxf>
    <dxf>
      <font>
        <b val="0"/>
        <i val="0"/>
        <strike val="0"/>
        <condense val="0"/>
        <extend val="0"/>
        <outline val="0"/>
        <shadow val="0"/>
        <u val="none"/>
        <vertAlign val="baseline"/>
        <sz val="9"/>
        <color auto="1"/>
        <name val="Calibri"/>
        <scheme val="none"/>
      </font>
      <numFmt numFmtId="166" formatCode="_(&quot;$&quot;* #,##0_);_(&quot;$&quot;* \(#,##0\);_(&quot;$&quot;* &quot;-&quot;??_);_(@_)"/>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14999847407452621"/>
        </left>
        <right style="thin">
          <color theme="0" tint="-0.14999847407452621"/>
        </right>
        <top/>
        <bottom/>
      </border>
      <protection locked="0" hidden="0"/>
    </dxf>
    <dxf>
      <font>
        <b val="0"/>
        <i val="0"/>
        <strike val="0"/>
        <condense val="0"/>
        <extend val="0"/>
        <outline val="0"/>
        <shadow val="0"/>
        <u val="none"/>
        <vertAlign val="baseline"/>
        <sz val="9"/>
        <color auto="1"/>
        <name val="Calibri"/>
        <scheme val="none"/>
      </font>
      <numFmt numFmtId="164"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5"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14999847407452621"/>
        </left>
        <right style="thin">
          <color theme="0" tint="-0.14999847407452621"/>
        </right>
        <top style="thin">
          <color theme="0" tint="-0.14999847407452621"/>
        </top>
        <bottom style="thin">
          <color theme="0" tint="-0.14999847407452621"/>
        </bottom>
      </border>
      <protection locked="0" hidden="0"/>
    </dxf>
    <dxf>
      <font>
        <b val="0"/>
        <i val="0"/>
        <strike val="0"/>
        <condense val="0"/>
        <extend val="0"/>
        <outline val="0"/>
        <shadow val="0"/>
        <u val="none"/>
        <vertAlign val="baseline"/>
        <sz val="9"/>
        <color auto="1"/>
        <name val="Calibri"/>
        <scheme val="none"/>
      </font>
      <numFmt numFmtId="166" formatCode="_(&quot;$&quot;* #,##0_);_(&quot;$&quot;* \(#,##0\);_(&quot;$&quot;* &quot;-&quot;??_);_(@_)"/>
      <fill>
        <patternFill patternType="none">
          <fgColor indexed="64"/>
          <bgColor auto="1"/>
        </patternFill>
      </fill>
      <alignment horizontal="center" vertical="center" textRotation="0" wrapText="1" indent="0" justifyLastLine="0" shrinkToFit="0" readingOrder="1"/>
      <border diagonalUp="0" diagonalDown="0" outline="0">
        <left style="thin">
          <color theme="0" tint="-0.14999847407452621"/>
        </left>
        <right style="thin">
          <color theme="0" tint="-0.14999847407452621"/>
        </right>
        <top style="thin">
          <color theme="0" tint="-0.14999847407452621"/>
        </top>
        <bottom style="thin">
          <color theme="0" tint="-0.14999847407452621"/>
        </bottom>
      </border>
      <protection locked="0" hidden="0"/>
    </dxf>
    <dxf>
      <font>
        <b val="0"/>
        <i val="0"/>
        <strike val="0"/>
        <condense val="0"/>
        <extend val="0"/>
        <outline val="0"/>
        <shadow val="0"/>
        <u val="none"/>
        <vertAlign val="baseline"/>
        <sz val="9"/>
        <color auto="1"/>
        <name val="Calibri"/>
        <scheme val="none"/>
      </font>
      <numFmt numFmtId="164" formatCode="[$-10409]#,##0;\-#,##0"/>
      <fill>
        <patternFill patternType="none">
          <fgColor indexed="64"/>
          <bgColor auto="1"/>
        </patternFill>
      </fill>
      <alignment horizontal="center" vertical="center" textRotation="0" wrapText="1" indent="0" justifyLastLine="0" shrinkToFit="0" readingOrder="1"/>
      <border diagonalUp="0" diagonalDown="0" outline="0">
        <left style="thin">
          <color theme="0" tint="-0.14999847407452621"/>
        </left>
        <right style="thin">
          <color theme="0" tint="-0.14999847407452621"/>
        </right>
        <top style="thin">
          <color theme="0" tint="-0.14999847407452621"/>
        </top>
        <bottom style="thin">
          <color theme="0" tint="-0.14999847407452621"/>
        </bottom>
      </border>
      <protection locked="0" hidden="0"/>
    </dxf>
    <dxf>
      <font>
        <b val="0"/>
        <i val="0"/>
        <strike val="0"/>
        <condense val="0"/>
        <extend val="0"/>
        <outline val="0"/>
        <shadow val="0"/>
        <u val="none"/>
        <vertAlign val="baseline"/>
        <sz val="9"/>
        <color auto="1"/>
        <name val="Calibri"/>
        <family val="2"/>
        <scheme val="none"/>
      </font>
      <numFmt numFmtId="166" formatCode="_(&quot;$&quot;* #,##0_);_(&quot;$&quot;* \(#,##0\);_(&quot;$&quot;* &quot;-&quot;??_);_(@_)"/>
      <fill>
        <patternFill patternType="none">
          <fgColor indexed="64"/>
          <bgColor auto="1"/>
        </patternFill>
      </fill>
      <alignment horizontal="center" vertical="center" textRotation="0" wrapText="1" indent="0" justifyLastLine="0" shrinkToFit="0" readingOrder="1"/>
      <border diagonalUp="0" diagonalDown="0" outline="0">
        <left style="thin">
          <color theme="0" tint="-0.14999847407452621"/>
        </left>
        <right style="thin">
          <color theme="0" tint="-0.14999847407452621"/>
        </right>
        <top style="thin">
          <color theme="0" tint="-0.14999847407452621"/>
        </top>
        <bottom style="thin">
          <color theme="0" tint="-0.14999847407452621"/>
        </bottom>
      </border>
      <protection locked="0" hidden="0"/>
    </dxf>
    <dxf>
      <font>
        <b val="0"/>
        <i val="0"/>
        <strike val="0"/>
        <condense val="0"/>
        <extend val="0"/>
        <outline val="0"/>
        <shadow val="0"/>
        <u val="none"/>
        <vertAlign val="baseline"/>
        <sz val="9"/>
        <color auto="1"/>
        <name val="Calibri"/>
        <family val="2"/>
        <scheme val="none"/>
      </font>
      <numFmt numFmtId="164" formatCode="[$-10409]#,##0;\-#,##0"/>
      <fill>
        <patternFill patternType="none">
          <fgColor indexed="64"/>
          <bgColor auto="1"/>
        </patternFill>
      </fill>
      <alignment horizontal="center" vertical="center" textRotation="0" wrapText="1" indent="0" justifyLastLine="0" shrinkToFit="0" readingOrder="1"/>
      <border diagonalUp="0" diagonalDown="0" outline="0">
        <left style="thin">
          <color theme="0" tint="-0.14999847407452621"/>
        </left>
        <right style="thin">
          <color theme="0" tint="-0.14999847407452621"/>
        </right>
        <top style="thin">
          <color theme="0" tint="-0.14999847407452621"/>
        </top>
        <bottom style="thin">
          <color theme="0" tint="-0.14999847407452621"/>
        </bottom>
      </border>
      <protection locked="0" hidden="0"/>
    </dxf>
    <dxf>
      <font>
        <b val="0"/>
        <i val="0"/>
        <strike val="0"/>
        <condense val="0"/>
        <extend val="0"/>
        <outline val="0"/>
        <shadow val="0"/>
        <u val="none"/>
        <vertAlign val="baseline"/>
        <sz val="9"/>
        <color auto="1"/>
        <name val="Calibri"/>
        <scheme val="none"/>
      </font>
      <numFmt numFmtId="166" formatCode="_(&quot;$&quot;* #,##0_);_(&quot;$&quot;* \(#,##0\);_(&quot;$&quot;* &quot;-&quot;??_);_(@_)"/>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14999847407452621"/>
        </left>
        <right style="thin">
          <color theme="0" tint="-0.14999847407452621"/>
        </right>
        <top style="thin">
          <color theme="0" tint="-0.14999847407452621"/>
        </top>
        <bottom style="thin">
          <color theme="0" tint="-0.14999847407452621"/>
        </bottom>
      </border>
      <protection locked="0" hidden="0"/>
    </dxf>
    <dxf>
      <font>
        <b val="0"/>
        <i val="0"/>
        <strike val="0"/>
        <condense val="0"/>
        <extend val="0"/>
        <outline val="0"/>
        <shadow val="0"/>
        <u val="none"/>
        <vertAlign val="baseline"/>
        <sz val="9"/>
        <color auto="1"/>
        <name val="Calibri"/>
        <scheme val="none"/>
      </font>
      <numFmt numFmtId="164"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14999847407452621"/>
        </left>
        <right style="thin">
          <color theme="0" tint="-0.14999847407452621"/>
        </right>
        <top/>
        <bottom/>
        <vertical style="thin">
          <color theme="0" tint="-0.14999847407452621"/>
        </vertical>
        <horizontal style="thin">
          <color theme="0" tint="-0.14999847407452621"/>
        </horizontal>
      </border>
      <protection locked="1" hidden="0"/>
    </dxf>
  </dxfs>
  <tableStyles count="1" defaultTableStyle="TableStyleMedium2" defaultPivotStyle="PivotStyleLight16">
    <tableStyle name="Estilo de tabla 1" pivot="0" count="0" xr9:uid="{2EBA2770-EEE0-46A7-BDE0-A04EAFE33DC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275896</xdr:colOff>
      <xdr:row>0</xdr:row>
      <xdr:rowOff>118241</xdr:rowOff>
    </xdr:from>
    <xdr:to>
      <xdr:col>0</xdr:col>
      <xdr:colOff>1206544</xdr:colOff>
      <xdr:row>2</xdr:row>
      <xdr:rowOff>80798</xdr:rowOff>
    </xdr:to>
    <xdr:pic>
      <xdr:nvPicPr>
        <xdr:cNvPr id="2" name="0 Imagen">
          <a:extLst>
            <a:ext uri="{FF2B5EF4-FFF2-40B4-BE49-F238E27FC236}">
              <a16:creationId xmlns:a16="http://schemas.microsoft.com/office/drawing/2014/main" id="{9F06B0E5-47C3-4648-9833-586B382576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29166" b="23958"/>
        <a:stretch>
          <a:fillRect/>
        </a:stretch>
      </xdr:blipFill>
      <xdr:spPr bwMode="auto">
        <a:xfrm>
          <a:off x="275896" y="118241"/>
          <a:ext cx="930648"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D0C3A45-2ADF-4BAB-A7D0-0E093E4A82BD}" name="Tabla1" displayName="Tabla1" ref="A28:J29" totalsRowShown="0" headerRowDxfId="28" headerRowBorderDxfId="27" tableBorderDxfId="26" totalsRowBorderDxfId="25">
  <tableColumns count="10">
    <tableColumn id="1" xr3:uid="{DC1B7B10-25DF-444B-B97E-464EC471DB5B}" name="Producto" dataDxfId="24"/>
    <tableColumn id="2" xr3:uid="{C61E64BC-B5A5-45F4-8F84-130CBA355D9D}" name="Indicador" dataDxfId="23"/>
    <tableColumn id="3" xr3:uid="{3AC7971E-A8AB-4C13-830D-AC13829EAC0E}" name="Física_x000a_(A)" dataDxfId="22"/>
    <tableColumn id="4" xr3:uid="{8DB7EDBB-DB79-4CBD-AD68-D153CE19B0A8}" name="Financiera_x000a_(B)" dataDxfId="21"/>
    <tableColumn id="9" xr3:uid="{AC3E8DE2-D537-4CBB-AD59-753602F58C3E}" name="Física_x000a_(C)" dataDxfId="20"/>
    <tableColumn id="10" xr3:uid="{25C7EA1D-EAE0-4DC9-9FB1-C0E265B640E6}" name="Financiera_x000a_(D)" dataDxfId="19"/>
    <tableColumn id="5" xr3:uid="{C2FDA61C-9281-4FCB-A3FE-246521A85EA0}" name="Física _x000a_(E)" dataDxfId="18"/>
    <tableColumn id="6" xr3:uid="{B07D8104-8103-4848-A228-6FBAE528EF68}" name="Financiera _x000a_ (F)" dataDxfId="17"/>
    <tableColumn id="7" xr3:uid="{F97ACE16-1124-4543-AD0A-CBAA1878A36A}" name="Física _x000a_(%)_x000a_ G=E/A" dataDxfId="16">
      <calculatedColumnFormula>IF(G29&gt;0,G29/C29,0)</calculatedColumnFormula>
    </tableColumn>
    <tableColumn id="8" xr3:uid="{CAB2F777-24BA-4EFC-82F9-153B93171D9B}" name="Financiero _x000a_(%) _x000a_H=F/B" dataDxfId="15">
      <calculatedColumnFormula>IF(H29&gt;0,H29/D29,0)</calculatedColumnFormula>
    </tableColumn>
  </tableColumns>
  <tableStyleInfo name="Estilo de tabla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5276215-43D2-4257-BA08-79DE28C89130}" name="Tabla135" displayName="Tabla135" ref="A52:J53" totalsRowShown="0" headerRowDxfId="14" dataDxfId="12" headerRowBorderDxfId="13" tableBorderDxfId="11" totalsRowBorderDxfId="10">
  <tableColumns count="10">
    <tableColumn id="1" xr3:uid="{0DAE7144-5F89-4C90-85B5-5FB91E70C385}" name="Producto" dataDxfId="9"/>
    <tableColumn id="2" xr3:uid="{9548A588-F138-42D4-982E-CDA940F617F2}" name="Indicador" dataDxfId="8"/>
    <tableColumn id="3" xr3:uid="{321F68B0-040A-4D1F-BA4D-7FB6F5A931D5}" name="Física_x000a_(A)" dataDxfId="7"/>
    <tableColumn id="4" xr3:uid="{37FAE7C2-EBA0-4680-9F31-2E805EBA33BC}" name="Financiera_x000a_(B)" dataDxfId="6"/>
    <tableColumn id="9" xr3:uid="{C50E50CF-05E7-4854-8BE9-D73279315BB9}" name="Física_x000a_(C)" dataDxfId="5" dataCellStyle="Currency"/>
    <tableColumn id="10" xr3:uid="{8E6CDDE1-EFC2-4F08-B6FE-CF65163CE8BF}" name="Financiera_x000a_(D)" dataDxfId="4"/>
    <tableColumn id="5" xr3:uid="{02168CAE-3BB1-47F4-B4BE-F29632BF6968}" name="Física _x000a_(E)" dataDxfId="3"/>
    <tableColumn id="6" xr3:uid="{78E425B9-B06A-463C-94C8-E5EF7117000F}" name="Financiera _x000a_ (F)" dataDxfId="2"/>
    <tableColumn id="7" xr3:uid="{CF1B70D9-BB1F-4B00-8C08-A55830929EBE}" name="Física _x000a_(%)_x000a_ G=E/A" dataDxfId="1">
      <calculatedColumnFormula>IF(G53&gt;0,G53/RIGHT(C53,3),0)</calculatedColumnFormula>
    </tableColumn>
    <tableColumn id="8" xr3:uid="{AA2B9F2C-D7AE-4C02-B4E1-FDD6E8DFAC75}" name="Financiero _x000a_(%) _x000a_H=F/B" dataDxfId="0">
      <calculatedColumnFormula>IF(H53&gt;0,H53/D53,0)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4479C-993B-4588-8475-DCAAD29F6444}">
  <dimension ref="A1:J86"/>
  <sheetViews>
    <sheetView showGridLines="0" tabSelected="1" topLeftCell="A57" zoomScale="110" zoomScaleNormal="110" zoomScaleSheetLayoutView="90" workbookViewId="0">
      <selection activeCell="F86" sqref="F86:J86"/>
    </sheetView>
  </sheetViews>
  <sheetFormatPr defaultColWidth="11.453125" defaultRowHeight="14.5" x14ac:dyDescent="0.35"/>
  <cols>
    <col min="1" max="1" width="23.81640625" style="3" bestFit="1" customWidth="1"/>
    <col min="2" max="2" width="19.1796875" style="3" customWidth="1"/>
    <col min="3" max="3" width="12.7265625" style="3" customWidth="1"/>
    <col min="4" max="4" width="13.7265625" style="3" bestFit="1" customWidth="1"/>
    <col min="5" max="7" width="12.7265625" style="3" customWidth="1"/>
    <col min="8" max="8" width="13.453125" style="3" bestFit="1" customWidth="1"/>
    <col min="9" max="9" width="12.7265625" style="3" customWidth="1"/>
    <col min="10" max="10" width="14.26953125" style="3" customWidth="1"/>
  </cols>
  <sheetData>
    <row r="1" spans="1:10" ht="21.75" customHeight="1" x14ac:dyDescent="0.35">
      <c r="A1" s="11"/>
      <c r="B1" s="47" t="s">
        <v>85</v>
      </c>
      <c r="C1" s="48"/>
      <c r="D1" s="48"/>
      <c r="E1" s="48"/>
      <c r="F1" s="48"/>
      <c r="G1" s="48"/>
      <c r="H1" s="48"/>
      <c r="I1" s="48"/>
      <c r="J1" s="49"/>
    </row>
    <row r="2" spans="1:10" ht="21.75" customHeight="1" x14ac:dyDescent="0.35">
      <c r="A2" s="12"/>
      <c r="B2" s="50"/>
      <c r="C2" s="51"/>
      <c r="D2" s="51"/>
      <c r="E2" s="51"/>
      <c r="F2" s="51"/>
      <c r="G2" s="51"/>
      <c r="H2" s="51"/>
      <c r="I2" s="51"/>
      <c r="J2" s="52"/>
    </row>
    <row r="3" spans="1:10" ht="20.25" customHeight="1" thickBot="1" x14ac:dyDescent="0.4">
      <c r="A3" s="13"/>
      <c r="B3" s="53"/>
      <c r="C3" s="54"/>
      <c r="D3" s="54"/>
      <c r="E3" s="54"/>
      <c r="F3" s="54"/>
      <c r="G3" s="54"/>
      <c r="H3" s="54"/>
      <c r="I3" s="54"/>
      <c r="J3" s="55"/>
    </row>
    <row r="4" spans="1:10" ht="9" customHeight="1" x14ac:dyDescent="0.35">
      <c r="A4" s="43"/>
      <c r="B4" s="44"/>
      <c r="C4" s="44"/>
      <c r="D4" s="45"/>
      <c r="E4" s="45"/>
      <c r="F4" s="45"/>
      <c r="G4" s="45"/>
      <c r="H4" s="45"/>
      <c r="I4" s="44"/>
      <c r="J4" s="46"/>
    </row>
    <row r="5" spans="1:10" ht="3" customHeight="1" x14ac:dyDescent="0.35">
      <c r="A5" s="68"/>
      <c r="B5" s="69"/>
      <c r="C5" s="69"/>
      <c r="D5" s="69"/>
      <c r="E5" s="69"/>
      <c r="F5" s="69"/>
      <c r="G5" s="69"/>
      <c r="H5" s="69"/>
      <c r="I5" s="69"/>
      <c r="J5" s="70"/>
    </row>
    <row r="6" spans="1:10" ht="15.5" x14ac:dyDescent="0.35">
      <c r="A6" s="38" t="s">
        <v>70</v>
      </c>
      <c r="B6" s="39"/>
      <c r="C6" s="39"/>
      <c r="D6" s="39"/>
      <c r="E6" s="39"/>
      <c r="F6" s="39"/>
      <c r="G6" s="39"/>
      <c r="H6" s="39"/>
      <c r="I6" s="39"/>
      <c r="J6" s="40"/>
    </row>
    <row r="7" spans="1:10" ht="15.5" x14ac:dyDescent="0.35">
      <c r="A7" s="63" t="s">
        <v>0</v>
      </c>
      <c r="B7" s="64"/>
      <c r="C7" s="64"/>
      <c r="D7" s="64"/>
      <c r="E7" s="64"/>
      <c r="F7" s="64"/>
      <c r="G7" s="64"/>
      <c r="H7" s="64"/>
      <c r="I7" s="64"/>
      <c r="J7" s="65"/>
    </row>
    <row r="8" spans="1:10" x14ac:dyDescent="0.35">
      <c r="A8" s="1" t="s">
        <v>1</v>
      </c>
      <c r="B8" s="42" t="s">
        <v>77</v>
      </c>
      <c r="C8" s="42"/>
      <c r="D8" s="42"/>
      <c r="E8" s="42"/>
      <c r="F8" s="42"/>
      <c r="G8" s="42"/>
      <c r="H8" s="42"/>
      <c r="I8" s="42"/>
      <c r="J8" s="42"/>
    </row>
    <row r="9" spans="1:10" ht="15" customHeight="1" x14ac:dyDescent="0.35">
      <c r="A9" s="14" t="s">
        <v>2</v>
      </c>
      <c r="B9" s="42" t="s">
        <v>76</v>
      </c>
      <c r="C9" s="42"/>
      <c r="D9" s="42"/>
      <c r="E9" s="42"/>
      <c r="F9" s="42"/>
      <c r="G9" s="42"/>
      <c r="H9" s="42"/>
      <c r="I9" s="42"/>
      <c r="J9" s="42"/>
    </row>
    <row r="10" spans="1:10" x14ac:dyDescent="0.35">
      <c r="A10" s="14" t="s">
        <v>3</v>
      </c>
      <c r="B10" s="42" t="s">
        <v>78</v>
      </c>
      <c r="C10" s="42"/>
      <c r="D10" s="42"/>
      <c r="E10" s="42"/>
      <c r="F10" s="42"/>
      <c r="G10" s="42"/>
      <c r="H10" s="42"/>
      <c r="I10" s="42"/>
      <c r="J10" s="42"/>
    </row>
    <row r="11" spans="1:10" ht="31.5" customHeight="1" x14ac:dyDescent="0.35">
      <c r="A11" s="1" t="s">
        <v>4</v>
      </c>
      <c r="B11" s="37" t="s">
        <v>45</v>
      </c>
      <c r="C11" s="37"/>
      <c r="D11" s="37"/>
      <c r="E11" s="37"/>
      <c r="F11" s="37"/>
      <c r="G11" s="37"/>
      <c r="H11" s="37"/>
      <c r="I11" s="37"/>
      <c r="J11" s="37"/>
    </row>
    <row r="12" spans="1:10" ht="27.75" customHeight="1" x14ac:dyDescent="0.35">
      <c r="A12" s="1" t="s">
        <v>5</v>
      </c>
      <c r="B12" s="37" t="s">
        <v>46</v>
      </c>
      <c r="C12" s="37"/>
      <c r="D12" s="37"/>
      <c r="E12" s="37"/>
      <c r="F12" s="37"/>
      <c r="G12" s="37"/>
      <c r="H12" s="37"/>
      <c r="I12" s="37"/>
      <c r="J12" s="37"/>
    </row>
    <row r="13" spans="1:10" ht="15.5" x14ac:dyDescent="0.35">
      <c r="A13" s="38" t="s">
        <v>6</v>
      </c>
      <c r="B13" s="39"/>
      <c r="C13" s="39"/>
      <c r="D13" s="39"/>
      <c r="E13" s="39"/>
      <c r="F13" s="39"/>
      <c r="G13" s="39"/>
      <c r="H13" s="39"/>
      <c r="I13" s="39"/>
      <c r="J13" s="40"/>
    </row>
    <row r="14" spans="1:10" x14ac:dyDescent="0.35">
      <c r="A14" s="1" t="s">
        <v>7</v>
      </c>
      <c r="B14" s="15">
        <v>3</v>
      </c>
      <c r="C14" s="41" t="s">
        <v>48</v>
      </c>
      <c r="D14" s="41"/>
      <c r="E14" s="41"/>
      <c r="F14" s="41"/>
      <c r="G14" s="41"/>
      <c r="H14" s="41"/>
      <c r="I14" s="41"/>
      <c r="J14" s="41"/>
    </row>
    <row r="15" spans="1:10" ht="26.15" customHeight="1" x14ac:dyDescent="0.35">
      <c r="A15" s="1" t="s">
        <v>8</v>
      </c>
      <c r="B15" s="4">
        <v>3.1</v>
      </c>
      <c r="C15" s="41" t="s">
        <v>50</v>
      </c>
      <c r="D15" s="41"/>
      <c r="E15" s="41"/>
      <c r="F15" s="41"/>
      <c r="G15" s="41"/>
      <c r="H15" s="41"/>
      <c r="I15" s="41"/>
      <c r="J15" s="41"/>
    </row>
    <row r="16" spans="1:10" ht="25.5" customHeight="1" x14ac:dyDescent="0.35">
      <c r="A16" s="1" t="s">
        <v>9</v>
      </c>
      <c r="B16" s="4" t="s">
        <v>47</v>
      </c>
      <c r="C16" s="41" t="s">
        <v>49</v>
      </c>
      <c r="D16" s="41"/>
      <c r="E16" s="41"/>
      <c r="F16" s="41"/>
      <c r="G16" s="41"/>
      <c r="H16" s="41"/>
      <c r="I16" s="41"/>
      <c r="J16" s="41"/>
    </row>
    <row r="17" spans="1:10" ht="15.5" x14ac:dyDescent="0.35">
      <c r="A17" s="38" t="s">
        <v>10</v>
      </c>
      <c r="B17" s="39"/>
      <c r="C17" s="39"/>
      <c r="D17" s="39"/>
      <c r="E17" s="39"/>
      <c r="F17" s="39"/>
      <c r="G17" s="39"/>
      <c r="H17" s="39"/>
      <c r="I17" s="39"/>
      <c r="J17" s="40"/>
    </row>
    <row r="18" spans="1:10" x14ac:dyDescent="0.35">
      <c r="A18" s="1" t="s">
        <v>11</v>
      </c>
      <c r="B18" s="56" t="s">
        <v>51</v>
      </c>
      <c r="C18" s="56"/>
      <c r="D18" s="56"/>
      <c r="E18" s="56"/>
      <c r="F18" s="56"/>
      <c r="G18" s="56"/>
      <c r="H18" s="56"/>
      <c r="I18" s="56"/>
      <c r="J18" s="57"/>
    </row>
    <row r="19" spans="1:10" x14ac:dyDescent="0.35">
      <c r="A19" s="5" t="s">
        <v>12</v>
      </c>
      <c r="B19" s="56" t="s">
        <v>71</v>
      </c>
      <c r="C19" s="56"/>
      <c r="D19" s="56"/>
      <c r="E19" s="56"/>
      <c r="F19" s="56"/>
      <c r="G19" s="56"/>
      <c r="H19" s="56"/>
      <c r="I19" s="56"/>
      <c r="J19" s="57"/>
    </row>
    <row r="20" spans="1:10" x14ac:dyDescent="0.35">
      <c r="A20" s="5" t="s">
        <v>13</v>
      </c>
      <c r="B20" s="56" t="s">
        <v>63</v>
      </c>
      <c r="C20" s="56"/>
      <c r="D20" s="56"/>
      <c r="E20" s="56"/>
      <c r="F20" s="56"/>
      <c r="G20" s="56"/>
      <c r="H20" s="56"/>
      <c r="I20" s="56"/>
      <c r="J20" s="57"/>
    </row>
    <row r="21" spans="1:10" x14ac:dyDescent="0.35">
      <c r="A21" s="5" t="s">
        <v>14</v>
      </c>
      <c r="B21" s="56" t="s">
        <v>65</v>
      </c>
      <c r="C21" s="56"/>
      <c r="D21" s="56"/>
      <c r="E21" s="56"/>
      <c r="F21" s="56"/>
      <c r="G21" s="56"/>
      <c r="H21" s="56"/>
      <c r="I21" s="56"/>
      <c r="J21" s="57"/>
    </row>
    <row r="22" spans="1:10" ht="15.5" x14ac:dyDescent="0.35">
      <c r="A22" s="38" t="s">
        <v>15</v>
      </c>
      <c r="B22" s="39"/>
      <c r="C22" s="39"/>
      <c r="D22" s="39"/>
      <c r="E22" s="39"/>
      <c r="F22" s="39"/>
      <c r="G22" s="39"/>
      <c r="H22" s="39"/>
      <c r="I22" s="39"/>
      <c r="J22" s="40"/>
    </row>
    <row r="23" spans="1:10" ht="15.5" x14ac:dyDescent="0.35">
      <c r="A23" s="63" t="s">
        <v>16</v>
      </c>
      <c r="B23" s="64"/>
      <c r="C23" s="64"/>
      <c r="D23" s="64"/>
      <c r="E23" s="64"/>
      <c r="F23" s="64"/>
      <c r="G23" s="64"/>
      <c r="H23" s="64"/>
      <c r="I23" s="64"/>
      <c r="J23" s="65"/>
    </row>
    <row r="24" spans="1:10" ht="15" customHeight="1" x14ac:dyDescent="0.35">
      <c r="A24" s="58" t="s">
        <v>17</v>
      </c>
      <c r="B24" s="59"/>
      <c r="C24" s="60" t="s">
        <v>18</v>
      </c>
      <c r="D24" s="62"/>
      <c r="E24" s="62"/>
      <c r="F24" s="62" t="s">
        <v>19</v>
      </c>
      <c r="G24" s="62"/>
      <c r="H24" s="59"/>
      <c r="I24" s="60" t="s">
        <v>20</v>
      </c>
      <c r="J24" s="61"/>
    </row>
    <row r="25" spans="1:10" x14ac:dyDescent="0.35">
      <c r="A25" s="85">
        <f>SUM(D29:D31)</f>
        <v>697850771.16999996</v>
      </c>
      <c r="B25" s="86"/>
      <c r="C25" s="78">
        <f>SUM(D29:D31)</f>
        <v>697850771.16999996</v>
      </c>
      <c r="D25" s="79"/>
      <c r="E25" s="80"/>
      <c r="F25" s="78">
        <f>SUM(H29:H31)</f>
        <v>114801428.62</v>
      </c>
      <c r="G25" s="79"/>
      <c r="H25" s="80"/>
      <c r="I25" s="87">
        <f>+IF(F25&gt;0,F25/C25,0)</f>
        <v>0.16450713155697552</v>
      </c>
      <c r="J25" s="88"/>
    </row>
    <row r="26" spans="1:10" ht="15.5" x14ac:dyDescent="0.35">
      <c r="A26" s="63" t="s">
        <v>21</v>
      </c>
      <c r="B26" s="64"/>
      <c r="C26" s="64"/>
      <c r="D26" s="64"/>
      <c r="E26" s="64"/>
      <c r="F26" s="64"/>
      <c r="G26" s="64"/>
      <c r="H26" s="64"/>
      <c r="I26" s="64"/>
      <c r="J26" s="65"/>
    </row>
    <row r="27" spans="1:10" x14ac:dyDescent="0.35">
      <c r="A27" s="2"/>
      <c r="B27"/>
      <c r="C27" s="66" t="s">
        <v>22</v>
      </c>
      <c r="D27" s="67"/>
      <c r="E27" s="66" t="s">
        <v>84</v>
      </c>
      <c r="F27" s="67"/>
      <c r="G27" s="66" t="s">
        <v>24</v>
      </c>
      <c r="H27" s="66"/>
      <c r="I27" s="66" t="s">
        <v>25</v>
      </c>
      <c r="J27" s="77"/>
    </row>
    <row r="28" spans="1:10" ht="39" x14ac:dyDescent="0.35">
      <c r="A28" s="28" t="s">
        <v>26</v>
      </c>
      <c r="B28" s="28" t="s">
        <v>27</v>
      </c>
      <c r="C28" s="28" t="s">
        <v>28</v>
      </c>
      <c r="D28" s="28" t="s">
        <v>29</v>
      </c>
      <c r="E28" s="28" t="s">
        <v>30</v>
      </c>
      <c r="F28" s="28" t="s">
        <v>31</v>
      </c>
      <c r="G28" s="28" t="s">
        <v>32</v>
      </c>
      <c r="H28" s="28" t="s">
        <v>33</v>
      </c>
      <c r="I28" s="28" t="s">
        <v>74</v>
      </c>
      <c r="J28" s="28" t="s">
        <v>75</v>
      </c>
    </row>
    <row r="29" spans="1:10" ht="36" x14ac:dyDescent="0.35">
      <c r="A29" s="29" t="s">
        <v>53</v>
      </c>
      <c r="B29" s="30" t="s">
        <v>56</v>
      </c>
      <c r="C29" s="27">
        <v>57</v>
      </c>
      <c r="D29" s="26">
        <v>524371546.21999997</v>
      </c>
      <c r="E29" s="27">
        <v>13</v>
      </c>
      <c r="F29" s="26">
        <v>106533579.28999999</v>
      </c>
      <c r="G29" s="27">
        <v>15</v>
      </c>
      <c r="H29" s="26">
        <v>81685097.670000002</v>
      </c>
      <c r="I29" s="31">
        <f>IF(G29&gt;0,G29/C29,0)</f>
        <v>0.26315789473684209</v>
      </c>
      <c r="J29" s="32">
        <f>IF(H29&gt;0,H29/D29,0)</f>
        <v>0.15577713599991758</v>
      </c>
    </row>
    <row r="30" spans="1:10" ht="60" x14ac:dyDescent="0.35">
      <c r="A30" s="29" t="s">
        <v>54</v>
      </c>
      <c r="B30" s="30" t="s">
        <v>57</v>
      </c>
      <c r="C30" s="27">
        <v>8</v>
      </c>
      <c r="D30" s="26">
        <v>103279045.06999999</v>
      </c>
      <c r="E30" s="27">
        <v>1</v>
      </c>
      <c r="F30" s="26">
        <v>19391235.57</v>
      </c>
      <c r="G30" s="27">
        <v>4</v>
      </c>
      <c r="H30" s="26">
        <v>25946384.259999998</v>
      </c>
      <c r="I30" s="31">
        <f>IF(G30&gt;0,G30/C30,0)</f>
        <v>0.5</v>
      </c>
      <c r="J30" s="32">
        <f>IF(H30&gt;0,H30/D30,0)</f>
        <v>0.2512260279170298</v>
      </c>
    </row>
    <row r="31" spans="1:10" ht="48" x14ac:dyDescent="0.35">
      <c r="A31" s="29" t="s">
        <v>55</v>
      </c>
      <c r="B31" s="30" t="s">
        <v>58</v>
      </c>
      <c r="C31" s="27" t="s">
        <v>59</v>
      </c>
      <c r="D31" s="26">
        <v>70200179.88000001</v>
      </c>
      <c r="E31" s="27" t="s">
        <v>59</v>
      </c>
      <c r="F31" s="26">
        <v>13862036.460000001</v>
      </c>
      <c r="G31" s="36">
        <v>0.98</v>
      </c>
      <c r="H31" s="26">
        <v>7169946.6899999995</v>
      </c>
      <c r="I31" s="31">
        <f>IF(G31&gt;0,G31/RIGHT(C31,3),0)</f>
        <v>1.0315789473684212</v>
      </c>
      <c r="J31" s="32">
        <f>IF(H31&gt;0,H31/D31,0)</f>
        <v>0.1021357310231439</v>
      </c>
    </row>
    <row r="32" spans="1:10" ht="15.5" x14ac:dyDescent="0.35">
      <c r="A32" s="38" t="s">
        <v>34</v>
      </c>
      <c r="B32" s="39"/>
      <c r="C32" s="39"/>
      <c r="D32" s="39"/>
      <c r="E32" s="39"/>
      <c r="F32" s="39"/>
      <c r="G32" s="39"/>
      <c r="H32" s="39"/>
      <c r="I32" s="39"/>
      <c r="J32" s="40"/>
    </row>
    <row r="33" spans="1:10" ht="15.5" x14ac:dyDescent="0.35">
      <c r="A33" s="63" t="s">
        <v>35</v>
      </c>
      <c r="B33" s="64"/>
      <c r="C33" s="64"/>
      <c r="D33" s="64"/>
      <c r="E33" s="64"/>
      <c r="F33" s="64"/>
      <c r="G33" s="64"/>
      <c r="H33" s="64"/>
      <c r="I33" s="64"/>
      <c r="J33" s="65"/>
    </row>
    <row r="34" spans="1:10" ht="48.75" customHeight="1" x14ac:dyDescent="0.35">
      <c r="A34" s="10" t="s">
        <v>36</v>
      </c>
      <c r="B34" s="56" t="s">
        <v>64</v>
      </c>
      <c r="C34" s="56"/>
      <c r="D34" s="56"/>
      <c r="E34" s="56"/>
      <c r="F34" s="56"/>
      <c r="G34" s="56"/>
      <c r="H34" s="56"/>
      <c r="I34" s="56"/>
      <c r="J34" s="57"/>
    </row>
    <row r="35" spans="1:10" ht="69" customHeight="1" x14ac:dyDescent="0.35">
      <c r="A35" s="10" t="s">
        <v>66</v>
      </c>
      <c r="B35" s="56" t="s">
        <v>73</v>
      </c>
      <c r="C35" s="56"/>
      <c r="D35" s="56"/>
      <c r="E35" s="56"/>
      <c r="F35" s="56"/>
      <c r="G35" s="56"/>
      <c r="H35" s="56"/>
      <c r="I35" s="56"/>
      <c r="J35" s="57"/>
    </row>
    <row r="36" spans="1:10" ht="120.5" customHeight="1" x14ac:dyDescent="0.35">
      <c r="A36" s="10" t="s">
        <v>37</v>
      </c>
      <c r="B36" s="81" t="s">
        <v>86</v>
      </c>
      <c r="C36" s="81"/>
      <c r="D36" s="81"/>
      <c r="E36" s="81"/>
      <c r="F36" s="81"/>
      <c r="G36" s="81"/>
      <c r="H36" s="81"/>
      <c r="I36" s="81"/>
      <c r="J36" s="82"/>
    </row>
    <row r="37" spans="1:10" ht="29" x14ac:dyDescent="0.35">
      <c r="A37" s="10" t="s">
        <v>38</v>
      </c>
      <c r="B37" s="83" t="s">
        <v>81</v>
      </c>
      <c r="C37" s="83"/>
      <c r="D37" s="83"/>
      <c r="E37" s="83"/>
      <c r="F37" s="83"/>
      <c r="G37" s="83"/>
      <c r="H37" s="83"/>
      <c r="I37" s="83"/>
      <c r="J37" s="84"/>
    </row>
    <row r="38" spans="1:10" ht="15.5" x14ac:dyDescent="0.35">
      <c r="A38" s="38" t="s">
        <v>39</v>
      </c>
      <c r="B38" s="39"/>
      <c r="C38" s="39"/>
      <c r="D38" s="39"/>
      <c r="E38" s="39"/>
      <c r="F38" s="39"/>
      <c r="G38" s="39"/>
      <c r="H38" s="39"/>
      <c r="I38" s="39"/>
      <c r="J38" s="40"/>
    </row>
    <row r="39" spans="1:10" ht="15.5" x14ac:dyDescent="0.35">
      <c r="A39" s="71" t="s">
        <v>40</v>
      </c>
      <c r="B39" s="72"/>
      <c r="C39" s="72"/>
      <c r="D39" s="72"/>
      <c r="E39" s="72"/>
      <c r="F39" s="72"/>
      <c r="G39" s="72"/>
      <c r="H39" s="72"/>
      <c r="I39" s="72"/>
      <c r="J39" s="73"/>
    </row>
    <row r="40" spans="1:10" x14ac:dyDescent="0.35">
      <c r="A40" s="74" t="s">
        <v>83</v>
      </c>
      <c r="B40" s="75"/>
      <c r="C40" s="75"/>
      <c r="D40" s="75"/>
      <c r="E40" s="75"/>
      <c r="F40" s="75"/>
      <c r="G40" s="75"/>
      <c r="H40" s="75"/>
      <c r="I40" s="75"/>
      <c r="J40" s="76"/>
    </row>
    <row r="41" spans="1:10" ht="15.5" x14ac:dyDescent="0.35">
      <c r="A41" s="38" t="s">
        <v>10</v>
      </c>
      <c r="B41" s="39"/>
      <c r="C41" s="39"/>
      <c r="D41" s="39"/>
      <c r="E41" s="39"/>
      <c r="F41" s="39"/>
      <c r="G41" s="39"/>
      <c r="H41" s="39"/>
      <c r="I41" s="39"/>
      <c r="J41" s="40"/>
    </row>
    <row r="42" spans="1:10" x14ac:dyDescent="0.35">
      <c r="A42" s="1" t="s">
        <v>11</v>
      </c>
      <c r="B42" s="56" t="s">
        <v>52</v>
      </c>
      <c r="C42" s="56"/>
      <c r="D42" s="56"/>
      <c r="E42" s="56"/>
      <c r="F42" s="56"/>
      <c r="G42" s="56"/>
      <c r="H42" s="56"/>
      <c r="I42" s="56"/>
      <c r="J42" s="57"/>
    </row>
    <row r="43" spans="1:10" x14ac:dyDescent="0.35">
      <c r="A43" s="5" t="s">
        <v>12</v>
      </c>
      <c r="B43" s="56" t="s">
        <v>67</v>
      </c>
      <c r="C43" s="56"/>
      <c r="D43" s="56"/>
      <c r="E43" s="56"/>
      <c r="F43" s="56"/>
      <c r="G43" s="56"/>
      <c r="H43" s="56"/>
      <c r="I43" s="56"/>
      <c r="J43" s="57"/>
    </row>
    <row r="44" spans="1:10" x14ac:dyDescent="0.35">
      <c r="A44" s="5" t="s">
        <v>13</v>
      </c>
      <c r="B44" s="56" t="s">
        <v>68</v>
      </c>
      <c r="C44" s="56"/>
      <c r="D44" s="56"/>
      <c r="E44" s="56"/>
      <c r="F44" s="56"/>
      <c r="G44" s="56"/>
      <c r="H44" s="56"/>
      <c r="I44" s="56"/>
      <c r="J44" s="57"/>
    </row>
    <row r="45" spans="1:10" x14ac:dyDescent="0.35">
      <c r="A45" s="5" t="s">
        <v>14</v>
      </c>
      <c r="B45" s="56" t="s">
        <v>69</v>
      </c>
      <c r="C45" s="56"/>
      <c r="D45" s="56"/>
      <c r="E45" s="56"/>
      <c r="F45" s="56"/>
      <c r="G45" s="56"/>
      <c r="H45" s="56"/>
      <c r="I45" s="56"/>
      <c r="J45" s="57"/>
    </row>
    <row r="46" spans="1:10" ht="15.5" x14ac:dyDescent="0.35">
      <c r="A46" s="38" t="s">
        <v>15</v>
      </c>
      <c r="B46" s="39"/>
      <c r="C46" s="39"/>
      <c r="D46" s="39"/>
      <c r="E46" s="39"/>
      <c r="F46" s="39"/>
      <c r="G46" s="39"/>
      <c r="H46" s="39"/>
      <c r="I46" s="39"/>
      <c r="J46" s="40"/>
    </row>
    <row r="47" spans="1:10" ht="15.5" x14ac:dyDescent="0.35">
      <c r="A47" s="63" t="s">
        <v>16</v>
      </c>
      <c r="B47" s="64"/>
      <c r="C47" s="64"/>
      <c r="D47" s="64"/>
      <c r="E47" s="64"/>
      <c r="F47" s="64"/>
      <c r="G47" s="64"/>
      <c r="H47" s="64"/>
      <c r="I47" s="64"/>
      <c r="J47" s="65"/>
    </row>
    <row r="48" spans="1:10" ht="15" customHeight="1" x14ac:dyDescent="0.35">
      <c r="A48" s="58" t="s">
        <v>17</v>
      </c>
      <c r="B48" s="59"/>
      <c r="C48" s="60" t="s">
        <v>18</v>
      </c>
      <c r="D48" s="62"/>
      <c r="E48" s="62"/>
      <c r="F48" s="62" t="s">
        <v>19</v>
      </c>
      <c r="G48" s="62"/>
      <c r="H48" s="59"/>
      <c r="I48" s="60" t="s">
        <v>20</v>
      </c>
      <c r="J48" s="61"/>
    </row>
    <row r="49" spans="1:10" x14ac:dyDescent="0.35">
      <c r="A49" s="85" cm="1">
        <f t="array" ref="A49">Tabla135[Financiera
(B)]</f>
        <v>184548502.44999999</v>
      </c>
      <c r="B49" s="86"/>
      <c r="C49" s="92" cm="1">
        <f t="array" ref="C49">Tabla135[Financiera
(B)]</f>
        <v>184548502.44999999</v>
      </c>
      <c r="D49" s="79"/>
      <c r="E49" s="80"/>
      <c r="F49" s="92" cm="1">
        <f t="array" ref="F49">Tabla135[Financiera 
 (F)]</f>
        <v>30665538.839999996</v>
      </c>
      <c r="G49" s="79"/>
      <c r="H49" s="80"/>
      <c r="I49" s="87">
        <f>+IF(F49&gt;0,F49/C49,0)</f>
        <v>0.16616520011213995</v>
      </c>
      <c r="J49" s="88"/>
    </row>
    <row r="50" spans="1:10" ht="15.5" x14ac:dyDescent="0.35">
      <c r="A50" s="63" t="s">
        <v>21</v>
      </c>
      <c r="B50" s="64"/>
      <c r="C50" s="64"/>
      <c r="D50" s="64"/>
      <c r="E50" s="64"/>
      <c r="F50" s="64"/>
      <c r="G50" s="64"/>
      <c r="H50" s="64"/>
      <c r="I50" s="64"/>
      <c r="J50" s="65"/>
    </row>
    <row r="51" spans="1:10" x14ac:dyDescent="0.35">
      <c r="A51" s="2"/>
      <c r="B51"/>
      <c r="C51" s="89" t="s">
        <v>22</v>
      </c>
      <c r="D51" s="90"/>
      <c r="E51" s="89" t="s">
        <v>23</v>
      </c>
      <c r="F51" s="90"/>
      <c r="G51" s="89" t="s">
        <v>24</v>
      </c>
      <c r="H51" s="89"/>
      <c r="I51" s="89" t="s">
        <v>25</v>
      </c>
      <c r="J51" s="91"/>
    </row>
    <row r="52" spans="1:10" ht="39" x14ac:dyDescent="0.35">
      <c r="A52" s="6" t="s">
        <v>26</v>
      </c>
      <c r="B52" s="7" t="s">
        <v>27</v>
      </c>
      <c r="C52" s="7" t="s">
        <v>28</v>
      </c>
      <c r="D52" s="7" t="s">
        <v>29</v>
      </c>
      <c r="E52" s="7" t="s">
        <v>30</v>
      </c>
      <c r="F52" s="7" t="s">
        <v>31</v>
      </c>
      <c r="G52" s="7" t="s">
        <v>32</v>
      </c>
      <c r="H52" s="7" t="s">
        <v>33</v>
      </c>
      <c r="I52" s="7" t="s">
        <v>74</v>
      </c>
      <c r="J52" s="7" t="s">
        <v>75</v>
      </c>
    </row>
    <row r="53" spans="1:10" ht="60" x14ac:dyDescent="0.35">
      <c r="A53" s="8" t="s">
        <v>60</v>
      </c>
      <c r="B53" s="21" t="s">
        <v>61</v>
      </c>
      <c r="C53" s="23" t="s">
        <v>62</v>
      </c>
      <c r="D53" s="24">
        <v>184548502.44999999</v>
      </c>
      <c r="E53" s="35" t="s">
        <v>62</v>
      </c>
      <c r="F53" s="34">
        <v>35260788.879999995</v>
      </c>
      <c r="G53" s="36">
        <v>0.85</v>
      </c>
      <c r="H53" s="34">
        <v>30665538.839999996</v>
      </c>
      <c r="I53" s="25">
        <f>IF(G53&gt;0,G53/RIGHT(C53,3),0)</f>
        <v>0.94444444444444442</v>
      </c>
      <c r="J53" s="9">
        <f>IF(H53&gt;0,H53/D53,0)</f>
        <v>0.16616520011213995</v>
      </c>
    </row>
    <row r="54" spans="1:10" ht="15.5" x14ac:dyDescent="0.35">
      <c r="A54" s="38" t="s">
        <v>34</v>
      </c>
      <c r="B54" s="39"/>
      <c r="C54" s="39"/>
      <c r="D54" s="39"/>
      <c r="E54" s="39"/>
      <c r="F54" s="39"/>
      <c r="G54" s="39"/>
      <c r="H54" s="39"/>
      <c r="I54" s="39"/>
      <c r="J54" s="40"/>
    </row>
    <row r="55" spans="1:10" ht="15.5" x14ac:dyDescent="0.35">
      <c r="A55" s="63" t="s">
        <v>35</v>
      </c>
      <c r="B55" s="64"/>
      <c r="C55" s="64"/>
      <c r="D55" s="64"/>
      <c r="E55" s="64"/>
      <c r="F55" s="64"/>
      <c r="G55" s="64"/>
      <c r="H55" s="64"/>
      <c r="I55" s="64"/>
      <c r="J55" s="65"/>
    </row>
    <row r="56" spans="1:10" ht="26.25" customHeight="1" x14ac:dyDescent="0.35">
      <c r="A56" s="10" t="s">
        <v>36</v>
      </c>
      <c r="B56" s="56" t="s">
        <v>60</v>
      </c>
      <c r="C56" s="56"/>
      <c r="D56" s="56"/>
      <c r="E56" s="56"/>
      <c r="F56" s="56"/>
      <c r="G56" s="56"/>
      <c r="H56" s="56"/>
      <c r="I56" s="56"/>
      <c r="J56" s="57"/>
    </row>
    <row r="57" spans="1:10" x14ac:dyDescent="0.35">
      <c r="A57" s="10" t="s">
        <v>66</v>
      </c>
      <c r="B57" s="56" t="s">
        <v>72</v>
      </c>
      <c r="C57" s="56"/>
      <c r="D57" s="56"/>
      <c r="E57" s="56"/>
      <c r="F57" s="56"/>
      <c r="G57" s="56"/>
      <c r="H57" s="56"/>
      <c r="I57" s="56"/>
      <c r="J57" s="57"/>
    </row>
    <row r="58" spans="1:10" ht="48" customHeight="1" x14ac:dyDescent="0.35">
      <c r="A58" s="10" t="s">
        <v>37</v>
      </c>
      <c r="B58" s="81" t="s">
        <v>87</v>
      </c>
      <c r="C58" s="81"/>
      <c r="D58" s="81"/>
      <c r="E58" s="81"/>
      <c r="F58" s="81"/>
      <c r="G58" s="81"/>
      <c r="H58" s="81"/>
      <c r="I58" s="81"/>
      <c r="J58" s="82"/>
    </row>
    <row r="59" spans="1:10" ht="99" customHeight="1" x14ac:dyDescent="0.35">
      <c r="A59" s="10" t="s">
        <v>38</v>
      </c>
      <c r="B59" s="94" t="s">
        <v>88</v>
      </c>
      <c r="C59" s="94"/>
      <c r="D59" s="94"/>
      <c r="E59" s="94"/>
      <c r="F59" s="94"/>
      <c r="G59" s="94"/>
      <c r="H59" s="94"/>
      <c r="I59" s="94"/>
      <c r="J59" s="95"/>
    </row>
    <row r="60" spans="1:10" ht="15.5" x14ac:dyDescent="0.35">
      <c r="A60" s="38" t="s">
        <v>39</v>
      </c>
      <c r="B60" s="39"/>
      <c r="C60" s="39"/>
      <c r="D60" s="39"/>
      <c r="E60" s="39"/>
      <c r="F60" s="39"/>
      <c r="G60" s="39"/>
      <c r="H60" s="39"/>
      <c r="I60" s="39"/>
      <c r="J60" s="40"/>
    </row>
    <row r="61" spans="1:10" ht="15.5" x14ac:dyDescent="0.35">
      <c r="A61" s="71" t="s">
        <v>40</v>
      </c>
      <c r="B61" s="72"/>
      <c r="C61" s="72"/>
      <c r="D61" s="72"/>
      <c r="E61" s="72"/>
      <c r="F61" s="72"/>
      <c r="G61" s="72"/>
      <c r="H61" s="72"/>
      <c r="I61" s="72"/>
      <c r="J61" s="73"/>
    </row>
    <row r="62" spans="1:10" ht="31" customHeight="1" x14ac:dyDescent="0.35">
      <c r="A62" s="74" t="s">
        <v>82</v>
      </c>
      <c r="B62" s="75"/>
      <c r="C62" s="75"/>
      <c r="D62" s="75"/>
      <c r="E62" s="75"/>
      <c r="F62" s="75"/>
      <c r="G62" s="75"/>
      <c r="H62" s="75"/>
      <c r="I62" s="75"/>
      <c r="J62" s="76"/>
    </row>
    <row r="63" spans="1:10" x14ac:dyDescent="0.35">
      <c r="A63" s="96" t="s">
        <v>41</v>
      </c>
      <c r="B63" s="96"/>
      <c r="C63" s="96"/>
      <c r="D63" s="96"/>
      <c r="E63" s="96"/>
      <c r="F63" s="96"/>
      <c r="G63" s="96"/>
      <c r="H63" s="96"/>
      <c r="I63" s="96"/>
      <c r="J63" s="96"/>
    </row>
    <row r="66" spans="1:10" x14ac:dyDescent="0.35">
      <c r="H66" s="97" t="s">
        <v>42</v>
      </c>
      <c r="I66" s="97"/>
      <c r="J66" s="22">
        <f>+A25+A49</f>
        <v>882399273.61999989</v>
      </c>
    </row>
    <row r="67" spans="1:10" x14ac:dyDescent="0.35">
      <c r="F67" s="16"/>
      <c r="H67" s="97" t="s">
        <v>43</v>
      </c>
      <c r="I67" s="97"/>
      <c r="J67" s="22">
        <f>+C25+C49</f>
        <v>882399273.61999989</v>
      </c>
    </row>
    <row r="68" spans="1:10" x14ac:dyDescent="0.35">
      <c r="F68" s="16"/>
      <c r="H68" s="97" t="s">
        <v>44</v>
      </c>
      <c r="I68" s="97"/>
      <c r="J68" s="33">
        <f>+F25+F49</f>
        <v>145466967.46000001</v>
      </c>
    </row>
    <row r="69" spans="1:10" x14ac:dyDescent="0.35">
      <c r="A69" s="19"/>
      <c r="B69" s="20"/>
      <c r="F69" s="16"/>
      <c r="J69" s="16"/>
    </row>
    <row r="70" spans="1:10" x14ac:dyDescent="0.35">
      <c r="A70" s="19"/>
      <c r="B70" s="20"/>
      <c r="F70" s="16"/>
      <c r="J70" s="16"/>
    </row>
    <row r="71" spans="1:10" x14ac:dyDescent="0.35">
      <c r="A71" s="19"/>
      <c r="B71" s="20"/>
      <c r="F71" s="16"/>
      <c r="J71" s="16"/>
    </row>
    <row r="72" spans="1:10" x14ac:dyDescent="0.35">
      <c r="A72" s="19"/>
      <c r="B72" s="20"/>
      <c r="F72" s="16"/>
      <c r="J72" s="16"/>
    </row>
    <row r="73" spans="1:10" x14ac:dyDescent="0.35">
      <c r="A73" s="19"/>
      <c r="B73" s="20"/>
      <c r="F73" s="16"/>
      <c r="J73" s="16"/>
    </row>
    <row r="74" spans="1:10" x14ac:dyDescent="0.35">
      <c r="A74" s="19"/>
      <c r="B74" s="20"/>
      <c r="F74" s="16"/>
      <c r="J74" s="16"/>
    </row>
    <row r="75" spans="1:10" x14ac:dyDescent="0.35">
      <c r="A75" s="19"/>
      <c r="B75" s="20"/>
      <c r="F75" s="16"/>
      <c r="J75" s="16"/>
    </row>
    <row r="76" spans="1:10" x14ac:dyDescent="0.35">
      <c r="A76" s="19"/>
      <c r="B76" s="20"/>
      <c r="F76" s="16"/>
      <c r="J76" s="16"/>
    </row>
    <row r="77" spans="1:10" x14ac:dyDescent="0.35">
      <c r="A77" s="19"/>
      <c r="B77" s="20"/>
      <c r="F77" s="16"/>
      <c r="J77" s="16"/>
    </row>
    <row r="78" spans="1:10" x14ac:dyDescent="0.35">
      <c r="A78" s="19"/>
      <c r="B78" s="20"/>
      <c r="F78" s="16"/>
      <c r="J78" s="16"/>
    </row>
    <row r="79" spans="1:10" x14ac:dyDescent="0.35">
      <c r="A79" s="19"/>
      <c r="B79" s="20"/>
      <c r="F79" s="16"/>
      <c r="J79" s="16"/>
    </row>
    <row r="80" spans="1:10" x14ac:dyDescent="0.35">
      <c r="A80" s="19"/>
      <c r="B80" s="20"/>
      <c r="F80" s="16"/>
      <c r="J80" s="16"/>
    </row>
    <row r="81" spans="1:10" x14ac:dyDescent="0.35">
      <c r="A81" s="19"/>
      <c r="B81" s="20"/>
      <c r="F81" s="16"/>
      <c r="J81" s="16"/>
    </row>
    <row r="82" spans="1:10" x14ac:dyDescent="0.35">
      <c r="A82" s="19"/>
      <c r="B82" s="20"/>
      <c r="F82" s="16"/>
      <c r="J82" s="16"/>
    </row>
    <row r="83" spans="1:10" x14ac:dyDescent="0.35">
      <c r="A83" s="19"/>
      <c r="B83" s="20"/>
      <c r="F83" s="16"/>
      <c r="J83" s="16"/>
    </row>
    <row r="85" spans="1:10" x14ac:dyDescent="0.35">
      <c r="B85" s="17" t="s">
        <v>80</v>
      </c>
      <c r="C85" s="16"/>
      <c r="E85" s="16"/>
      <c r="F85" s="98" t="s">
        <v>90</v>
      </c>
      <c r="G85" s="99"/>
      <c r="H85" s="99"/>
      <c r="I85" s="99"/>
      <c r="J85" s="99"/>
    </row>
    <row r="86" spans="1:10" ht="15.5" x14ac:dyDescent="0.35">
      <c r="B86" s="18" t="s">
        <v>79</v>
      </c>
      <c r="C86" s="16"/>
      <c r="E86" s="16"/>
      <c r="F86" s="93" t="s">
        <v>89</v>
      </c>
      <c r="G86" s="93"/>
      <c r="H86" s="93"/>
      <c r="I86" s="93"/>
      <c r="J86" s="93"/>
    </row>
  </sheetData>
  <mergeCells count="78">
    <mergeCell ref="I49:J49"/>
    <mergeCell ref="A50:J50"/>
    <mergeCell ref="F86:J86"/>
    <mergeCell ref="A60:J60"/>
    <mergeCell ref="A61:J61"/>
    <mergeCell ref="A62:J62"/>
    <mergeCell ref="B59:J59"/>
    <mergeCell ref="A63:J63"/>
    <mergeCell ref="H66:I66"/>
    <mergeCell ref="H67:I67"/>
    <mergeCell ref="H68:I68"/>
    <mergeCell ref="F85:J85"/>
    <mergeCell ref="A55:J55"/>
    <mergeCell ref="B56:J56"/>
    <mergeCell ref="B57:J57"/>
    <mergeCell ref="B58:J58"/>
    <mergeCell ref="A46:J46"/>
    <mergeCell ref="A47:J47"/>
    <mergeCell ref="A48:B48"/>
    <mergeCell ref="C48:E48"/>
    <mergeCell ref="F48:H48"/>
    <mergeCell ref="I48:J48"/>
    <mergeCell ref="C51:D51"/>
    <mergeCell ref="E51:F51"/>
    <mergeCell ref="G51:H51"/>
    <mergeCell ref="I51:J51"/>
    <mergeCell ref="A54:J54"/>
    <mergeCell ref="A49:B49"/>
    <mergeCell ref="C49:E49"/>
    <mergeCell ref="F49:H49"/>
    <mergeCell ref="C16:J16"/>
    <mergeCell ref="A17:J17"/>
    <mergeCell ref="B18:J18"/>
    <mergeCell ref="B19:J19"/>
    <mergeCell ref="B20:J20"/>
    <mergeCell ref="B21:J21"/>
    <mergeCell ref="A32:J32"/>
    <mergeCell ref="A33:J33"/>
    <mergeCell ref="A22:J22"/>
    <mergeCell ref="A23:J23"/>
    <mergeCell ref="A41:J41"/>
    <mergeCell ref="B42:J42"/>
    <mergeCell ref="B43:J43"/>
    <mergeCell ref="B44:J44"/>
    <mergeCell ref="B45:J45"/>
    <mergeCell ref="A39:J39"/>
    <mergeCell ref="A40:J40"/>
    <mergeCell ref="I27:J27"/>
    <mergeCell ref="C25:E25"/>
    <mergeCell ref="F25:H25"/>
    <mergeCell ref="E27:F27"/>
    <mergeCell ref="B35:J35"/>
    <mergeCell ref="B36:J36"/>
    <mergeCell ref="B37:J37"/>
    <mergeCell ref="A25:B25"/>
    <mergeCell ref="I25:J25"/>
    <mergeCell ref="A4:J4"/>
    <mergeCell ref="B1:J3"/>
    <mergeCell ref="B34:J34"/>
    <mergeCell ref="C15:J15"/>
    <mergeCell ref="A38:J38"/>
    <mergeCell ref="A24:B24"/>
    <mergeCell ref="I24:J24"/>
    <mergeCell ref="C24:E24"/>
    <mergeCell ref="F24:H24"/>
    <mergeCell ref="A26:J26"/>
    <mergeCell ref="C27:D27"/>
    <mergeCell ref="G27:H27"/>
    <mergeCell ref="A5:J5"/>
    <mergeCell ref="A6:J6"/>
    <mergeCell ref="A7:J7"/>
    <mergeCell ref="B8:J8"/>
    <mergeCell ref="B11:J11"/>
    <mergeCell ref="B12:J12"/>
    <mergeCell ref="A13:J13"/>
    <mergeCell ref="C14:J14"/>
    <mergeCell ref="B9:J9"/>
    <mergeCell ref="B10:J10"/>
  </mergeCells>
  <phoneticPr fontId="19" type="noConversion"/>
  <dataValidations xWindow="950" yWindow="520" count="15">
    <dataValidation allowBlank="1" showInputMessage="1" showErrorMessage="1" prompt="Monto ejecutado en el trimestre" sqref="H28:H31 H52:H53" xr:uid="{90E46E24-8E3F-4224-9F5D-F387CD76556E}"/>
    <dataValidation allowBlank="1" showInputMessage="1" showErrorMessage="1" prompt="Meta alcanzada en el trimestre" sqref="G28:G31 G52:G53" xr:uid="{078E0B3D-C3D5-4323-9A6F-7DD5AA0A91C9}"/>
    <dataValidation allowBlank="1" showInputMessage="1" showErrorMessage="1" prompt="Monto presupuestado para el producto" sqref="F28 D28:D31 E29:F31 E53:F53 F52 D52:D53" xr:uid="{247AEBBA-5BB4-404D-982B-514E41C68A75}"/>
    <dataValidation allowBlank="1" showInputMessage="1" showErrorMessage="1" prompt="Meta anual del indicador" sqref="E28 C28:C31 C52:C53 E52" xr:uid="{F1CB8B99-164D-4F51-9E69-AECE57493A93}"/>
    <dataValidation allowBlank="1" showInputMessage="1" showErrorMessage="1" prompt="Nombre del indicador" sqref="B28:B31 B52:B53" xr:uid="{3FF3C7F1-052B-4689-97E1-0EEC782A6AE3}"/>
    <dataValidation allowBlank="1" showInputMessage="1" showErrorMessage="1" prompt="Nombre de cada producto" sqref="A28:A31 A52:A53" xr:uid="{2947E0C5-61A1-48DD-8DCD-04F9232477FC}"/>
    <dataValidation allowBlank="1" showInputMessage="1" showErrorMessage="1" prompt="¿En qué consiste el programa?" sqref="B19:J19 B43:J43" xr:uid="{2E94A1FA-9C8A-476F-9FA7-68E8C8A158E1}"/>
    <dataValidation allowBlank="1" showInputMessage="1" showErrorMessage="1" prompt="Presupuesto del programa" sqref="A25:C25 F25 A49:C49 F49" xr:uid="{FB9FE385-D8B9-4122-AF05-C68B8CBDECAB}"/>
    <dataValidation allowBlank="1" showInputMessage="1" showErrorMessage="1" prompt="Oportunidades de mejora identificadas" sqref="A62:J63 A40:J40" xr:uid="{DA848EFB-3FC8-4206-B557-B09F4E34DBE3}"/>
    <dataValidation allowBlank="1" showInputMessage="1" showErrorMessage="1" prompt="De existir desvío, explicar razones." sqref="B37:J37 B59:J59" xr:uid="{3458344A-2CE9-4393-9E4E-745857776460}"/>
    <dataValidation allowBlank="1" showInputMessage="1" showErrorMessage="1" prompt="1. Describir lo plasmado en el presupuesto_x000a_2. Describir lo alcanzado en términos financieros y de producción " sqref="B36:J36 B58:J58" xr:uid="{695BAAAC-4DD0-4CCB-86ED-6A9EB7692876}"/>
    <dataValidation allowBlank="1" showInputMessage="1" showErrorMessage="1" prompt="Nombre del producto" sqref="B34:B35 C34:J34 B56:B57 C56:J56" xr:uid="{F3C8682F-AC73-4F0A-9462-876EC453EC55}"/>
    <dataValidation allowBlank="1" showInputMessage="1" showErrorMessage="1" prompt="¿A quién va dirigido el programa?, ¿qué característica tiene esta población que requiere ser beneficiada?" sqref="B20:J20 B44:J44" xr:uid="{51B810D5-9207-46B5-AE2F-3D36306347AE}"/>
    <dataValidation allowBlank="1" showInputMessage="1" prompt="Nombre del capítulo" sqref="B8:J10" xr:uid="{73C82012-D4C4-478F-B9D1-1EE61C45F876}"/>
    <dataValidation allowBlank="1" sqref="A8" xr:uid="{4E4D531B-D39C-42CD-8509-9C2E6575184D}"/>
  </dataValidations>
  <printOptions horizontalCentered="1" verticalCentered="1"/>
  <pageMargins left="3.937007874015748E-2" right="3.937007874015748E-2" top="3.937007874015748E-2" bottom="3.937007874015748E-2" header="0.31496062992125984" footer="0.31496062992125984"/>
  <pageSetup scale="40" orientation="portrait" r:id="rId1"/>
  <ignoredErrors>
    <ignoredError sqref="I29:J29 I30:J30 A25:E25 A49:C49 I53:J53 I31:J31 F49:H49 J66:J68 F25:H25" unlockedFormula="1"/>
  </ignoredErrors>
  <drawing r:id="rId2"/>
  <tableParts count="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1F4C0031944CA4497875EBBA8830706" ma:contentTypeVersion="14" ma:contentTypeDescription="Crear nuevo documento." ma:contentTypeScope="" ma:versionID="37380f9c835d715a485eb7b156a31de3">
  <xsd:schema xmlns:xsd="http://www.w3.org/2001/XMLSchema" xmlns:xs="http://www.w3.org/2001/XMLSchema" xmlns:p="http://schemas.microsoft.com/office/2006/metadata/properties" xmlns:ns2="b826ceb5-efda-4966-bb90-1c1b4e360da2" xmlns:ns3="3e1a5d64-8b76-47bb-8599-b566759b318a" targetNamespace="http://schemas.microsoft.com/office/2006/metadata/properties" ma:root="true" ma:fieldsID="a5afe8ade544dd073816a179876b6c57" ns2:_="" ns3:_="">
    <xsd:import namespace="b826ceb5-efda-4966-bb90-1c1b4e360da2"/>
    <xsd:import namespace="3e1a5d64-8b76-47bb-8599-b566759b318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LengthInSecond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26ceb5-efda-4966-bb90-1c1b4e360d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c6babf98-e910-45e2-a93c-7cd2858202e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DateTaken" ma:index="21"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e1a5d64-8b76-47bb-8599-b566759b318a" elementFormDefault="qualified">
    <xsd:import namespace="http://schemas.microsoft.com/office/2006/documentManagement/types"/>
    <xsd:import namespace="http://schemas.microsoft.com/office/infopath/2007/PartnerControls"/>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internalName="SharedWithDetails" ma:readOnly="true">
      <xsd:simpleType>
        <xsd:restriction base="dms:Note">
          <xsd:maxLength value="255"/>
        </xsd:restriction>
      </xsd:simpleType>
    </xsd:element>
    <xsd:element name="TaxCatchAll" ma:index="15" nillable="true" ma:displayName="Taxonomy Catch All Column" ma:hidden="true" ma:list="{cc78eb70-4d67-4e30-b291-1a2032589760}" ma:internalName="TaxCatchAll" ma:showField="CatchAllData" ma:web="3e1a5d64-8b76-47bb-8599-b566759b318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826ceb5-efda-4966-bb90-1c1b4e360da2">
      <Terms xmlns="http://schemas.microsoft.com/office/infopath/2007/PartnerControls"/>
    </lcf76f155ced4ddcb4097134ff3c332f>
    <TaxCatchAll xmlns="3e1a5d64-8b76-47bb-8599-b566759b318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DAE06DA-79BE-4A05-ACF3-D6012C6E42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26ceb5-efda-4966-bb90-1c1b4e360da2"/>
    <ds:schemaRef ds:uri="3e1a5d64-8b76-47bb-8599-b566759b31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8711974-A2BA-4715-9FA1-DE9B52B4D33A}">
  <ds:schemaRefs>
    <ds:schemaRef ds:uri="http://schemas.microsoft.com/office/2006/metadata/properties"/>
    <ds:schemaRef ds:uri="http://schemas.microsoft.com/office/infopath/2007/PartnerControls"/>
    <ds:schemaRef ds:uri="b826ceb5-efda-4966-bb90-1c1b4e360da2"/>
    <ds:schemaRef ds:uri="3e1a5d64-8b76-47bb-8599-b566759b318a"/>
  </ds:schemaRefs>
</ds:datastoreItem>
</file>

<file path=customXml/itemProps3.xml><?xml version="1.0" encoding="utf-8"?>
<ds:datastoreItem xmlns:ds="http://schemas.openxmlformats.org/officeDocument/2006/customXml" ds:itemID="{C69E0A33-B735-4335-B1AA-10DC44DDD92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programa11-12</vt:lpstr>
      <vt:lpstr>'programa11-12'!Print_Area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Nicole Espaillat A.</dc:creator>
  <cp:keywords/>
  <dc:description/>
  <cp:lastModifiedBy>Rosmeiry Pamela Reyes De Jesús</cp:lastModifiedBy>
  <cp:revision/>
  <cp:lastPrinted>2024-04-18T16:43:26Z</cp:lastPrinted>
  <dcterms:created xsi:type="dcterms:W3CDTF">2021-03-22T15:50:10Z</dcterms:created>
  <dcterms:modified xsi:type="dcterms:W3CDTF">2024-10-17T15:17:58Z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1f5a2da-7ac4-4e60-a27b-a125ee74514f_Enabled">
    <vt:lpwstr>true</vt:lpwstr>
  </property>
  <property fmtid="{D5CDD505-2E9C-101B-9397-08002B2CF9AE}" pid="3" name="MSIP_Label_81f5a2da-7ac4-4e60-a27b-a125ee74514f_SetDate">
    <vt:lpwstr>2023-05-15T19:06:40Z</vt:lpwstr>
  </property>
  <property fmtid="{D5CDD505-2E9C-101B-9397-08002B2CF9AE}" pid="4" name="MSIP_Label_81f5a2da-7ac4-4e60-a27b-a125ee74514f_Method">
    <vt:lpwstr>Privileged</vt:lpwstr>
  </property>
  <property fmtid="{D5CDD505-2E9C-101B-9397-08002B2CF9AE}" pid="5" name="MSIP_Label_81f5a2da-7ac4-4e60-a27b-a125ee74514f_Name">
    <vt:lpwstr>Publica - Visual Marking</vt:lpwstr>
  </property>
  <property fmtid="{D5CDD505-2E9C-101B-9397-08002B2CF9AE}" pid="6" name="MSIP_Label_81f5a2da-7ac4-4e60-a27b-a125ee74514f_SiteId">
    <vt:lpwstr>d994480d-72f7-4fe9-8095-21c86c20a5a3</vt:lpwstr>
  </property>
  <property fmtid="{D5CDD505-2E9C-101B-9397-08002B2CF9AE}" pid="7" name="MSIP_Label_81f5a2da-7ac4-4e60-a27b-a125ee74514f_ActionId">
    <vt:lpwstr>e4fadb9a-43c1-4bae-bcc2-396973822def</vt:lpwstr>
  </property>
  <property fmtid="{D5CDD505-2E9C-101B-9397-08002B2CF9AE}" pid="8" name="MSIP_Label_81f5a2da-7ac4-4e60-a27b-a125ee74514f_ContentBits">
    <vt:lpwstr>0</vt:lpwstr>
  </property>
  <property fmtid="{D5CDD505-2E9C-101B-9397-08002B2CF9AE}" pid="9" name="ContentTypeId">
    <vt:lpwstr>0x01010001F4C0031944CA4497875EBBA8830706</vt:lpwstr>
  </property>
  <property fmtid="{D5CDD505-2E9C-101B-9397-08002B2CF9AE}" pid="10" name="MediaServiceImageTags">
    <vt:lpwstr/>
  </property>
</Properties>
</file>