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6- Junio 2025/"/>
    </mc:Choice>
  </mc:AlternateContent>
  <xr:revisionPtr revIDLastSave="144" documentId="8_{CFBAA63C-4CDD-4984-B11D-B9823E19C8F3}" xr6:coauthVersionLast="47" xr6:coauthVersionMax="47" xr10:uidLastSave="{E7DFEDAF-17C6-4C91-92A4-1E0D277FC9B6}"/>
  <bookViews>
    <workbookView xWindow="57480" yWindow="1395" windowWidth="29040" windowHeight="15720" tabRatio="933" firstSheet="2" activeTab="3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'!$C$1:$R$122</definedName>
    <definedName name="_xlnm.Print_Area" localSheetId="3">'P3 Ejecucion'!$A$1:$P$111</definedName>
    <definedName name="Sexo">#REF!</definedName>
    <definedName name="Tabla17" localSheetId="6">#REF!</definedName>
    <definedName name="Tabla17">#REF!</definedName>
  </definedNames>
  <calcPr calcId="191028"/>
  <pivotCaches>
    <pivotCache cacheId="12" r:id="rId9"/>
    <pivotCache cacheId="1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46" l="1"/>
  <c r="I81" i="46"/>
  <c r="K82" i="2"/>
  <c r="P7" i="46" l="1"/>
  <c r="P81" i="46"/>
  <c r="P61" i="46"/>
  <c r="I82" i="2"/>
  <c r="R82" i="2" s="1"/>
  <c r="R15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<sst xmlns="http://schemas.openxmlformats.org/spreadsheetml/2006/main" count="2655" uniqueCount="665">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</sst>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1912754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66"/>
    <col min="3" max="3" width="7.7265625" style="366" bestFit="1" customWidth="1"/>
    <col min="4" max="4" width="8.1796875" style="366" bestFit="1" customWidth="1"/>
    <col min="5" max="5" width="11.7265625" style="366" bestFit="1" customWidth="1"/>
    <col min="6" max="6" width="9.1796875" style="366" bestFit="1" customWidth="1"/>
    <col min="7" max="7" width="53.81640625" style="366" bestFit="1" customWidth="1"/>
    <col min="8" max="8" width="8" style="366" hidden="1" customWidth="1" outlineLevel="1"/>
    <col min="9" max="9" width="18.81640625" style="366" bestFit="1" customWidth="1" collapsed="1"/>
    <col min="10" max="10" width="19.1796875" style="366" bestFit="1" customWidth="1"/>
    <col min="11" max="11" width="5.26953125" style="366" bestFit="1" customWidth="1"/>
    <col min="12" max="12" width="12.81640625" style="366" bestFit="1" customWidth="1"/>
    <col min="13" max="259" width="11.453125" style="366"/>
    <col min="260" max="260" width="7.7265625" style="366" bestFit="1" customWidth="1"/>
    <col min="261" max="261" width="12.1796875" style="366" bestFit="1" customWidth="1"/>
    <col min="262" max="262" width="8.453125" style="366" bestFit="1" customWidth="1"/>
    <col min="263" max="263" width="47.453125" style="366" bestFit="1" customWidth="1"/>
    <col min="264" max="264" width="8.1796875" style="366" bestFit="1" customWidth="1"/>
    <col min="265" max="265" width="19.81640625" style="366" bestFit="1" customWidth="1"/>
    <col min="266" max="266" width="20.7265625" style="366" bestFit="1" customWidth="1"/>
    <col min="267" max="267" width="13.81640625" style="366" bestFit="1" customWidth="1"/>
    <col min="268" max="515" width="11.453125" style="366"/>
    <col min="516" max="516" width="7.7265625" style="366" bestFit="1" customWidth="1"/>
    <col min="517" max="517" width="12.1796875" style="366" bestFit="1" customWidth="1"/>
    <col min="518" max="518" width="8.453125" style="366" bestFit="1" customWidth="1"/>
    <col min="519" max="519" width="47.453125" style="366" bestFit="1" customWidth="1"/>
    <col min="520" max="520" width="8.1796875" style="366" bestFit="1" customWidth="1"/>
    <col min="521" max="521" width="19.81640625" style="366" bestFit="1" customWidth="1"/>
    <col min="522" max="522" width="20.7265625" style="366" bestFit="1" customWidth="1"/>
    <col min="523" max="523" width="13.81640625" style="366" bestFit="1" customWidth="1"/>
    <col min="524" max="771" width="11.453125" style="366"/>
    <col min="772" max="772" width="7.7265625" style="366" bestFit="1" customWidth="1"/>
    <col min="773" max="773" width="12.1796875" style="366" bestFit="1" customWidth="1"/>
    <col min="774" max="774" width="8.453125" style="366" bestFit="1" customWidth="1"/>
    <col min="775" max="775" width="47.453125" style="366" bestFit="1" customWidth="1"/>
    <col min="776" max="776" width="8.1796875" style="366" bestFit="1" customWidth="1"/>
    <col min="777" max="777" width="19.81640625" style="366" bestFit="1" customWidth="1"/>
    <col min="778" max="778" width="20.7265625" style="366" bestFit="1" customWidth="1"/>
    <col min="779" max="779" width="13.81640625" style="366" bestFit="1" customWidth="1"/>
    <col min="780" max="1027" width="11.453125" style="366"/>
    <col min="1028" max="1028" width="7.7265625" style="366" bestFit="1" customWidth="1"/>
    <col min="1029" max="1029" width="12.1796875" style="366" bestFit="1" customWidth="1"/>
    <col min="1030" max="1030" width="8.453125" style="366" bestFit="1" customWidth="1"/>
    <col min="1031" max="1031" width="47.453125" style="366" bestFit="1" customWidth="1"/>
    <col min="1032" max="1032" width="8.1796875" style="366" bestFit="1" customWidth="1"/>
    <col min="1033" max="1033" width="19.81640625" style="366" bestFit="1" customWidth="1"/>
    <col min="1034" max="1034" width="20.7265625" style="366" bestFit="1" customWidth="1"/>
    <col min="1035" max="1035" width="13.81640625" style="366" bestFit="1" customWidth="1"/>
    <col min="1036" max="1283" width="11.453125" style="366"/>
    <col min="1284" max="1284" width="7.7265625" style="366" bestFit="1" customWidth="1"/>
    <col min="1285" max="1285" width="12.1796875" style="366" bestFit="1" customWidth="1"/>
    <col min="1286" max="1286" width="8.453125" style="366" bestFit="1" customWidth="1"/>
    <col min="1287" max="1287" width="47.453125" style="366" bestFit="1" customWidth="1"/>
    <col min="1288" max="1288" width="8.1796875" style="366" bestFit="1" customWidth="1"/>
    <col min="1289" max="1289" width="19.81640625" style="366" bestFit="1" customWidth="1"/>
    <col min="1290" max="1290" width="20.7265625" style="366" bestFit="1" customWidth="1"/>
    <col min="1291" max="1291" width="13.81640625" style="366" bestFit="1" customWidth="1"/>
    <col min="1292" max="1539" width="11.453125" style="366"/>
    <col min="1540" max="1540" width="7.7265625" style="366" bestFit="1" customWidth="1"/>
    <col min="1541" max="1541" width="12.1796875" style="366" bestFit="1" customWidth="1"/>
    <col min="1542" max="1542" width="8.453125" style="366" bestFit="1" customWidth="1"/>
    <col min="1543" max="1543" width="47.453125" style="366" bestFit="1" customWidth="1"/>
    <col min="1544" max="1544" width="8.1796875" style="366" bestFit="1" customWidth="1"/>
    <col min="1545" max="1545" width="19.81640625" style="366" bestFit="1" customWidth="1"/>
    <col min="1546" max="1546" width="20.7265625" style="366" bestFit="1" customWidth="1"/>
    <col min="1547" max="1547" width="13.81640625" style="366" bestFit="1" customWidth="1"/>
    <col min="1548" max="1795" width="11.453125" style="366"/>
    <col min="1796" max="1796" width="7.7265625" style="366" bestFit="1" customWidth="1"/>
    <col min="1797" max="1797" width="12.1796875" style="366" bestFit="1" customWidth="1"/>
    <col min="1798" max="1798" width="8.453125" style="366" bestFit="1" customWidth="1"/>
    <col min="1799" max="1799" width="47.453125" style="366" bestFit="1" customWidth="1"/>
    <col min="1800" max="1800" width="8.1796875" style="366" bestFit="1" customWidth="1"/>
    <col min="1801" max="1801" width="19.81640625" style="366" bestFit="1" customWidth="1"/>
    <col min="1802" max="1802" width="20.7265625" style="366" bestFit="1" customWidth="1"/>
    <col min="1803" max="1803" width="13.81640625" style="366" bestFit="1" customWidth="1"/>
    <col min="1804" max="2051" width="11.453125" style="366"/>
    <col min="2052" max="2052" width="7.7265625" style="366" bestFit="1" customWidth="1"/>
    <col min="2053" max="2053" width="12.1796875" style="366" bestFit="1" customWidth="1"/>
    <col min="2054" max="2054" width="8.453125" style="366" bestFit="1" customWidth="1"/>
    <col min="2055" max="2055" width="47.453125" style="366" bestFit="1" customWidth="1"/>
    <col min="2056" max="2056" width="8.1796875" style="366" bestFit="1" customWidth="1"/>
    <col min="2057" max="2057" width="19.81640625" style="366" bestFit="1" customWidth="1"/>
    <col min="2058" max="2058" width="20.7265625" style="366" bestFit="1" customWidth="1"/>
    <col min="2059" max="2059" width="13.81640625" style="366" bestFit="1" customWidth="1"/>
    <col min="2060" max="2307" width="11.453125" style="366"/>
    <col min="2308" max="2308" width="7.7265625" style="366" bestFit="1" customWidth="1"/>
    <col min="2309" max="2309" width="12.1796875" style="366" bestFit="1" customWidth="1"/>
    <col min="2310" max="2310" width="8.453125" style="366" bestFit="1" customWidth="1"/>
    <col min="2311" max="2311" width="47.453125" style="366" bestFit="1" customWidth="1"/>
    <col min="2312" max="2312" width="8.1796875" style="366" bestFit="1" customWidth="1"/>
    <col min="2313" max="2313" width="19.81640625" style="366" bestFit="1" customWidth="1"/>
    <col min="2314" max="2314" width="20.7265625" style="366" bestFit="1" customWidth="1"/>
    <col min="2315" max="2315" width="13.81640625" style="366" bestFit="1" customWidth="1"/>
    <col min="2316" max="2563" width="11.453125" style="366"/>
    <col min="2564" max="2564" width="7.7265625" style="366" bestFit="1" customWidth="1"/>
    <col min="2565" max="2565" width="12.1796875" style="366" bestFit="1" customWidth="1"/>
    <col min="2566" max="2566" width="8.453125" style="366" bestFit="1" customWidth="1"/>
    <col min="2567" max="2567" width="47.453125" style="366" bestFit="1" customWidth="1"/>
    <col min="2568" max="2568" width="8.1796875" style="366" bestFit="1" customWidth="1"/>
    <col min="2569" max="2569" width="19.81640625" style="366" bestFit="1" customWidth="1"/>
    <col min="2570" max="2570" width="20.7265625" style="366" bestFit="1" customWidth="1"/>
    <col min="2571" max="2571" width="13.81640625" style="366" bestFit="1" customWidth="1"/>
    <col min="2572" max="2819" width="11.453125" style="366"/>
    <col min="2820" max="2820" width="7.7265625" style="366" bestFit="1" customWidth="1"/>
    <col min="2821" max="2821" width="12.1796875" style="366" bestFit="1" customWidth="1"/>
    <col min="2822" max="2822" width="8.453125" style="366" bestFit="1" customWidth="1"/>
    <col min="2823" max="2823" width="47.453125" style="366" bestFit="1" customWidth="1"/>
    <col min="2824" max="2824" width="8.1796875" style="366" bestFit="1" customWidth="1"/>
    <col min="2825" max="2825" width="19.81640625" style="366" bestFit="1" customWidth="1"/>
    <col min="2826" max="2826" width="20.7265625" style="366" bestFit="1" customWidth="1"/>
    <col min="2827" max="2827" width="13.81640625" style="366" bestFit="1" customWidth="1"/>
    <col min="2828" max="3075" width="11.453125" style="366"/>
    <col min="3076" max="3076" width="7.7265625" style="366" bestFit="1" customWidth="1"/>
    <col min="3077" max="3077" width="12.1796875" style="366" bestFit="1" customWidth="1"/>
    <col min="3078" max="3078" width="8.453125" style="366" bestFit="1" customWidth="1"/>
    <col min="3079" max="3079" width="47.453125" style="366" bestFit="1" customWidth="1"/>
    <col min="3080" max="3080" width="8.1796875" style="366" bestFit="1" customWidth="1"/>
    <col min="3081" max="3081" width="19.81640625" style="366" bestFit="1" customWidth="1"/>
    <col min="3082" max="3082" width="20.7265625" style="366" bestFit="1" customWidth="1"/>
    <col min="3083" max="3083" width="13.81640625" style="366" bestFit="1" customWidth="1"/>
    <col min="3084" max="3331" width="11.453125" style="366"/>
    <col min="3332" max="3332" width="7.7265625" style="366" bestFit="1" customWidth="1"/>
    <col min="3333" max="3333" width="12.1796875" style="366" bestFit="1" customWidth="1"/>
    <col min="3334" max="3334" width="8.453125" style="366" bestFit="1" customWidth="1"/>
    <col min="3335" max="3335" width="47.453125" style="366" bestFit="1" customWidth="1"/>
    <col min="3336" max="3336" width="8.1796875" style="366" bestFit="1" customWidth="1"/>
    <col min="3337" max="3337" width="19.81640625" style="366" bestFit="1" customWidth="1"/>
    <col min="3338" max="3338" width="20.7265625" style="366" bestFit="1" customWidth="1"/>
    <col min="3339" max="3339" width="13.81640625" style="366" bestFit="1" customWidth="1"/>
    <col min="3340" max="3587" width="11.453125" style="366"/>
    <col min="3588" max="3588" width="7.7265625" style="366" bestFit="1" customWidth="1"/>
    <col min="3589" max="3589" width="12.1796875" style="366" bestFit="1" customWidth="1"/>
    <col min="3590" max="3590" width="8.453125" style="366" bestFit="1" customWidth="1"/>
    <col min="3591" max="3591" width="47.453125" style="366" bestFit="1" customWidth="1"/>
    <col min="3592" max="3592" width="8.1796875" style="366" bestFit="1" customWidth="1"/>
    <col min="3593" max="3593" width="19.81640625" style="366" bestFit="1" customWidth="1"/>
    <col min="3594" max="3594" width="20.7265625" style="366" bestFit="1" customWidth="1"/>
    <col min="3595" max="3595" width="13.81640625" style="366" bestFit="1" customWidth="1"/>
    <col min="3596" max="3843" width="11.453125" style="366"/>
    <col min="3844" max="3844" width="7.7265625" style="366" bestFit="1" customWidth="1"/>
    <col min="3845" max="3845" width="12.1796875" style="366" bestFit="1" customWidth="1"/>
    <col min="3846" max="3846" width="8.453125" style="366" bestFit="1" customWidth="1"/>
    <col min="3847" max="3847" width="47.453125" style="366" bestFit="1" customWidth="1"/>
    <col min="3848" max="3848" width="8.1796875" style="366" bestFit="1" customWidth="1"/>
    <col min="3849" max="3849" width="19.81640625" style="366" bestFit="1" customWidth="1"/>
    <col min="3850" max="3850" width="20.7265625" style="366" bestFit="1" customWidth="1"/>
    <col min="3851" max="3851" width="13.81640625" style="366" bestFit="1" customWidth="1"/>
    <col min="3852" max="4099" width="11.453125" style="366"/>
    <col min="4100" max="4100" width="7.7265625" style="366" bestFit="1" customWidth="1"/>
    <col min="4101" max="4101" width="12.1796875" style="366" bestFit="1" customWidth="1"/>
    <col min="4102" max="4102" width="8.453125" style="366" bestFit="1" customWidth="1"/>
    <col min="4103" max="4103" width="47.453125" style="366" bestFit="1" customWidth="1"/>
    <col min="4104" max="4104" width="8.1796875" style="366" bestFit="1" customWidth="1"/>
    <col min="4105" max="4105" width="19.81640625" style="366" bestFit="1" customWidth="1"/>
    <col min="4106" max="4106" width="20.7265625" style="366" bestFit="1" customWidth="1"/>
    <col min="4107" max="4107" width="13.81640625" style="366" bestFit="1" customWidth="1"/>
    <col min="4108" max="4355" width="11.453125" style="366"/>
    <col min="4356" max="4356" width="7.7265625" style="366" bestFit="1" customWidth="1"/>
    <col min="4357" max="4357" width="12.1796875" style="366" bestFit="1" customWidth="1"/>
    <col min="4358" max="4358" width="8.453125" style="366" bestFit="1" customWidth="1"/>
    <col min="4359" max="4359" width="47.453125" style="366" bestFit="1" customWidth="1"/>
    <col min="4360" max="4360" width="8.1796875" style="366" bestFit="1" customWidth="1"/>
    <col min="4361" max="4361" width="19.81640625" style="366" bestFit="1" customWidth="1"/>
    <col min="4362" max="4362" width="20.7265625" style="366" bestFit="1" customWidth="1"/>
    <col min="4363" max="4363" width="13.81640625" style="366" bestFit="1" customWidth="1"/>
    <col min="4364" max="4611" width="11.453125" style="366"/>
    <col min="4612" max="4612" width="7.7265625" style="366" bestFit="1" customWidth="1"/>
    <col min="4613" max="4613" width="12.1796875" style="366" bestFit="1" customWidth="1"/>
    <col min="4614" max="4614" width="8.453125" style="366" bestFit="1" customWidth="1"/>
    <col min="4615" max="4615" width="47.453125" style="366" bestFit="1" customWidth="1"/>
    <col min="4616" max="4616" width="8.1796875" style="366" bestFit="1" customWidth="1"/>
    <col min="4617" max="4617" width="19.81640625" style="366" bestFit="1" customWidth="1"/>
    <col min="4618" max="4618" width="20.7265625" style="366" bestFit="1" customWidth="1"/>
    <col min="4619" max="4619" width="13.81640625" style="366" bestFit="1" customWidth="1"/>
    <col min="4620" max="4867" width="11.453125" style="366"/>
    <col min="4868" max="4868" width="7.7265625" style="366" bestFit="1" customWidth="1"/>
    <col min="4869" max="4869" width="12.1796875" style="366" bestFit="1" customWidth="1"/>
    <col min="4870" max="4870" width="8.453125" style="366" bestFit="1" customWidth="1"/>
    <col min="4871" max="4871" width="47.453125" style="366" bestFit="1" customWidth="1"/>
    <col min="4872" max="4872" width="8.1796875" style="366" bestFit="1" customWidth="1"/>
    <col min="4873" max="4873" width="19.81640625" style="366" bestFit="1" customWidth="1"/>
    <col min="4874" max="4874" width="20.7265625" style="366" bestFit="1" customWidth="1"/>
    <col min="4875" max="4875" width="13.81640625" style="366" bestFit="1" customWidth="1"/>
    <col min="4876" max="5123" width="11.453125" style="366"/>
    <col min="5124" max="5124" width="7.7265625" style="366" bestFit="1" customWidth="1"/>
    <col min="5125" max="5125" width="12.1796875" style="366" bestFit="1" customWidth="1"/>
    <col min="5126" max="5126" width="8.453125" style="366" bestFit="1" customWidth="1"/>
    <col min="5127" max="5127" width="47.453125" style="366" bestFit="1" customWidth="1"/>
    <col min="5128" max="5128" width="8.1796875" style="366" bestFit="1" customWidth="1"/>
    <col min="5129" max="5129" width="19.81640625" style="366" bestFit="1" customWidth="1"/>
    <col min="5130" max="5130" width="20.7265625" style="366" bestFit="1" customWidth="1"/>
    <col min="5131" max="5131" width="13.81640625" style="366" bestFit="1" customWidth="1"/>
    <col min="5132" max="5379" width="11.453125" style="366"/>
    <col min="5380" max="5380" width="7.7265625" style="366" bestFit="1" customWidth="1"/>
    <col min="5381" max="5381" width="12.1796875" style="366" bestFit="1" customWidth="1"/>
    <col min="5382" max="5382" width="8.453125" style="366" bestFit="1" customWidth="1"/>
    <col min="5383" max="5383" width="47.453125" style="366" bestFit="1" customWidth="1"/>
    <col min="5384" max="5384" width="8.1796875" style="366" bestFit="1" customWidth="1"/>
    <col min="5385" max="5385" width="19.81640625" style="366" bestFit="1" customWidth="1"/>
    <col min="5386" max="5386" width="20.7265625" style="366" bestFit="1" customWidth="1"/>
    <col min="5387" max="5387" width="13.81640625" style="366" bestFit="1" customWidth="1"/>
    <col min="5388" max="5635" width="11.453125" style="366"/>
    <col min="5636" max="5636" width="7.7265625" style="366" bestFit="1" customWidth="1"/>
    <col min="5637" max="5637" width="12.1796875" style="366" bestFit="1" customWidth="1"/>
    <col min="5638" max="5638" width="8.453125" style="366" bestFit="1" customWidth="1"/>
    <col min="5639" max="5639" width="47.453125" style="366" bestFit="1" customWidth="1"/>
    <col min="5640" max="5640" width="8.1796875" style="366" bestFit="1" customWidth="1"/>
    <col min="5641" max="5641" width="19.81640625" style="366" bestFit="1" customWidth="1"/>
    <col min="5642" max="5642" width="20.7265625" style="366" bestFit="1" customWidth="1"/>
    <col min="5643" max="5643" width="13.81640625" style="366" bestFit="1" customWidth="1"/>
    <col min="5644" max="5891" width="11.453125" style="366"/>
    <col min="5892" max="5892" width="7.7265625" style="366" bestFit="1" customWidth="1"/>
    <col min="5893" max="5893" width="12.1796875" style="366" bestFit="1" customWidth="1"/>
    <col min="5894" max="5894" width="8.453125" style="366" bestFit="1" customWidth="1"/>
    <col min="5895" max="5895" width="47.453125" style="366" bestFit="1" customWidth="1"/>
    <col min="5896" max="5896" width="8.1796875" style="366" bestFit="1" customWidth="1"/>
    <col min="5897" max="5897" width="19.81640625" style="366" bestFit="1" customWidth="1"/>
    <col min="5898" max="5898" width="20.7265625" style="366" bestFit="1" customWidth="1"/>
    <col min="5899" max="5899" width="13.81640625" style="366" bestFit="1" customWidth="1"/>
    <col min="5900" max="6147" width="11.453125" style="366"/>
    <col min="6148" max="6148" width="7.7265625" style="366" bestFit="1" customWidth="1"/>
    <col min="6149" max="6149" width="12.1796875" style="366" bestFit="1" customWidth="1"/>
    <col min="6150" max="6150" width="8.453125" style="366" bestFit="1" customWidth="1"/>
    <col min="6151" max="6151" width="47.453125" style="366" bestFit="1" customWidth="1"/>
    <col min="6152" max="6152" width="8.1796875" style="366" bestFit="1" customWidth="1"/>
    <col min="6153" max="6153" width="19.81640625" style="366" bestFit="1" customWidth="1"/>
    <col min="6154" max="6154" width="20.7265625" style="366" bestFit="1" customWidth="1"/>
    <col min="6155" max="6155" width="13.81640625" style="366" bestFit="1" customWidth="1"/>
    <col min="6156" max="6403" width="11.453125" style="366"/>
    <col min="6404" max="6404" width="7.7265625" style="366" bestFit="1" customWidth="1"/>
    <col min="6405" max="6405" width="12.1796875" style="366" bestFit="1" customWidth="1"/>
    <col min="6406" max="6406" width="8.453125" style="366" bestFit="1" customWidth="1"/>
    <col min="6407" max="6407" width="47.453125" style="366" bestFit="1" customWidth="1"/>
    <col min="6408" max="6408" width="8.1796875" style="366" bestFit="1" customWidth="1"/>
    <col min="6409" max="6409" width="19.81640625" style="366" bestFit="1" customWidth="1"/>
    <col min="6410" max="6410" width="20.7265625" style="366" bestFit="1" customWidth="1"/>
    <col min="6411" max="6411" width="13.81640625" style="366" bestFit="1" customWidth="1"/>
    <col min="6412" max="6659" width="11.453125" style="366"/>
    <col min="6660" max="6660" width="7.7265625" style="366" bestFit="1" customWidth="1"/>
    <col min="6661" max="6661" width="12.1796875" style="366" bestFit="1" customWidth="1"/>
    <col min="6662" max="6662" width="8.453125" style="366" bestFit="1" customWidth="1"/>
    <col min="6663" max="6663" width="47.453125" style="366" bestFit="1" customWidth="1"/>
    <col min="6664" max="6664" width="8.1796875" style="366" bestFit="1" customWidth="1"/>
    <col min="6665" max="6665" width="19.81640625" style="366" bestFit="1" customWidth="1"/>
    <col min="6666" max="6666" width="20.7265625" style="366" bestFit="1" customWidth="1"/>
    <col min="6667" max="6667" width="13.81640625" style="366" bestFit="1" customWidth="1"/>
    <col min="6668" max="6915" width="11.453125" style="366"/>
    <col min="6916" max="6916" width="7.7265625" style="366" bestFit="1" customWidth="1"/>
    <col min="6917" max="6917" width="12.1796875" style="366" bestFit="1" customWidth="1"/>
    <col min="6918" max="6918" width="8.453125" style="366" bestFit="1" customWidth="1"/>
    <col min="6919" max="6919" width="47.453125" style="366" bestFit="1" customWidth="1"/>
    <col min="6920" max="6920" width="8.1796875" style="366" bestFit="1" customWidth="1"/>
    <col min="6921" max="6921" width="19.81640625" style="366" bestFit="1" customWidth="1"/>
    <col min="6922" max="6922" width="20.7265625" style="366" bestFit="1" customWidth="1"/>
    <col min="6923" max="6923" width="13.81640625" style="366" bestFit="1" customWidth="1"/>
    <col min="6924" max="7171" width="11.453125" style="366"/>
    <col min="7172" max="7172" width="7.7265625" style="366" bestFit="1" customWidth="1"/>
    <col min="7173" max="7173" width="12.1796875" style="366" bestFit="1" customWidth="1"/>
    <col min="7174" max="7174" width="8.453125" style="366" bestFit="1" customWidth="1"/>
    <col min="7175" max="7175" width="47.453125" style="366" bestFit="1" customWidth="1"/>
    <col min="7176" max="7176" width="8.1796875" style="366" bestFit="1" customWidth="1"/>
    <col min="7177" max="7177" width="19.81640625" style="366" bestFit="1" customWidth="1"/>
    <col min="7178" max="7178" width="20.7265625" style="366" bestFit="1" customWidth="1"/>
    <col min="7179" max="7179" width="13.81640625" style="366" bestFit="1" customWidth="1"/>
    <col min="7180" max="7427" width="11.453125" style="366"/>
    <col min="7428" max="7428" width="7.7265625" style="366" bestFit="1" customWidth="1"/>
    <col min="7429" max="7429" width="12.1796875" style="366" bestFit="1" customWidth="1"/>
    <col min="7430" max="7430" width="8.453125" style="366" bestFit="1" customWidth="1"/>
    <col min="7431" max="7431" width="47.453125" style="366" bestFit="1" customWidth="1"/>
    <col min="7432" max="7432" width="8.1796875" style="366" bestFit="1" customWidth="1"/>
    <col min="7433" max="7433" width="19.81640625" style="366" bestFit="1" customWidth="1"/>
    <col min="7434" max="7434" width="20.7265625" style="366" bestFit="1" customWidth="1"/>
    <col min="7435" max="7435" width="13.81640625" style="366" bestFit="1" customWidth="1"/>
    <col min="7436" max="7683" width="11.453125" style="366"/>
    <col min="7684" max="7684" width="7.7265625" style="366" bestFit="1" customWidth="1"/>
    <col min="7685" max="7685" width="12.1796875" style="366" bestFit="1" customWidth="1"/>
    <col min="7686" max="7686" width="8.453125" style="366" bestFit="1" customWidth="1"/>
    <col min="7687" max="7687" width="47.453125" style="366" bestFit="1" customWidth="1"/>
    <col min="7688" max="7688" width="8.1796875" style="366" bestFit="1" customWidth="1"/>
    <col min="7689" max="7689" width="19.81640625" style="366" bestFit="1" customWidth="1"/>
    <col min="7690" max="7690" width="20.7265625" style="366" bestFit="1" customWidth="1"/>
    <col min="7691" max="7691" width="13.81640625" style="366" bestFit="1" customWidth="1"/>
    <col min="7692" max="7939" width="11.453125" style="366"/>
    <col min="7940" max="7940" width="7.7265625" style="366" bestFit="1" customWidth="1"/>
    <col min="7941" max="7941" width="12.1796875" style="366" bestFit="1" customWidth="1"/>
    <col min="7942" max="7942" width="8.453125" style="366" bestFit="1" customWidth="1"/>
    <col min="7943" max="7943" width="47.453125" style="366" bestFit="1" customWidth="1"/>
    <col min="7944" max="7944" width="8.1796875" style="366" bestFit="1" customWidth="1"/>
    <col min="7945" max="7945" width="19.81640625" style="366" bestFit="1" customWidth="1"/>
    <col min="7946" max="7946" width="20.7265625" style="366" bestFit="1" customWidth="1"/>
    <col min="7947" max="7947" width="13.81640625" style="366" bestFit="1" customWidth="1"/>
    <col min="7948" max="8195" width="11.453125" style="366"/>
    <col min="8196" max="8196" width="7.7265625" style="366" bestFit="1" customWidth="1"/>
    <col min="8197" max="8197" width="12.1796875" style="366" bestFit="1" customWidth="1"/>
    <col min="8198" max="8198" width="8.453125" style="366" bestFit="1" customWidth="1"/>
    <col min="8199" max="8199" width="47.453125" style="366" bestFit="1" customWidth="1"/>
    <col min="8200" max="8200" width="8.1796875" style="366" bestFit="1" customWidth="1"/>
    <col min="8201" max="8201" width="19.81640625" style="366" bestFit="1" customWidth="1"/>
    <col min="8202" max="8202" width="20.7265625" style="366" bestFit="1" customWidth="1"/>
    <col min="8203" max="8203" width="13.81640625" style="366" bestFit="1" customWidth="1"/>
    <col min="8204" max="8451" width="11.453125" style="366"/>
    <col min="8452" max="8452" width="7.7265625" style="366" bestFit="1" customWidth="1"/>
    <col min="8453" max="8453" width="12.1796875" style="366" bestFit="1" customWidth="1"/>
    <col min="8454" max="8454" width="8.453125" style="366" bestFit="1" customWidth="1"/>
    <col min="8455" max="8455" width="47.453125" style="366" bestFit="1" customWidth="1"/>
    <col min="8456" max="8456" width="8.1796875" style="366" bestFit="1" customWidth="1"/>
    <col min="8457" max="8457" width="19.81640625" style="366" bestFit="1" customWidth="1"/>
    <col min="8458" max="8458" width="20.7265625" style="366" bestFit="1" customWidth="1"/>
    <col min="8459" max="8459" width="13.81640625" style="366" bestFit="1" customWidth="1"/>
    <col min="8460" max="8707" width="11.453125" style="366"/>
    <col min="8708" max="8708" width="7.7265625" style="366" bestFit="1" customWidth="1"/>
    <col min="8709" max="8709" width="12.1796875" style="366" bestFit="1" customWidth="1"/>
    <col min="8710" max="8710" width="8.453125" style="366" bestFit="1" customWidth="1"/>
    <col min="8711" max="8711" width="47.453125" style="366" bestFit="1" customWidth="1"/>
    <col min="8712" max="8712" width="8.1796875" style="366" bestFit="1" customWidth="1"/>
    <col min="8713" max="8713" width="19.81640625" style="366" bestFit="1" customWidth="1"/>
    <col min="8714" max="8714" width="20.7265625" style="366" bestFit="1" customWidth="1"/>
    <col min="8715" max="8715" width="13.81640625" style="366" bestFit="1" customWidth="1"/>
    <col min="8716" max="8963" width="11.453125" style="366"/>
    <col min="8964" max="8964" width="7.7265625" style="366" bestFit="1" customWidth="1"/>
    <col min="8965" max="8965" width="12.1796875" style="366" bestFit="1" customWidth="1"/>
    <col min="8966" max="8966" width="8.453125" style="366" bestFit="1" customWidth="1"/>
    <col min="8967" max="8967" width="47.453125" style="366" bestFit="1" customWidth="1"/>
    <col min="8968" max="8968" width="8.1796875" style="366" bestFit="1" customWidth="1"/>
    <col min="8969" max="8969" width="19.81640625" style="366" bestFit="1" customWidth="1"/>
    <col min="8970" max="8970" width="20.7265625" style="366" bestFit="1" customWidth="1"/>
    <col min="8971" max="8971" width="13.81640625" style="366" bestFit="1" customWidth="1"/>
    <col min="8972" max="9219" width="11.453125" style="366"/>
    <col min="9220" max="9220" width="7.7265625" style="366" bestFit="1" customWidth="1"/>
    <col min="9221" max="9221" width="12.1796875" style="366" bestFit="1" customWidth="1"/>
    <col min="9222" max="9222" width="8.453125" style="366" bestFit="1" customWidth="1"/>
    <col min="9223" max="9223" width="47.453125" style="366" bestFit="1" customWidth="1"/>
    <col min="9224" max="9224" width="8.1796875" style="366" bestFit="1" customWidth="1"/>
    <col min="9225" max="9225" width="19.81640625" style="366" bestFit="1" customWidth="1"/>
    <col min="9226" max="9226" width="20.7265625" style="366" bestFit="1" customWidth="1"/>
    <col min="9227" max="9227" width="13.81640625" style="366" bestFit="1" customWidth="1"/>
    <col min="9228" max="9475" width="11.453125" style="366"/>
    <col min="9476" max="9476" width="7.7265625" style="366" bestFit="1" customWidth="1"/>
    <col min="9477" max="9477" width="12.1796875" style="366" bestFit="1" customWidth="1"/>
    <col min="9478" max="9478" width="8.453125" style="366" bestFit="1" customWidth="1"/>
    <col min="9479" max="9479" width="47.453125" style="366" bestFit="1" customWidth="1"/>
    <col min="9480" max="9480" width="8.1796875" style="366" bestFit="1" customWidth="1"/>
    <col min="9481" max="9481" width="19.81640625" style="366" bestFit="1" customWidth="1"/>
    <col min="9482" max="9482" width="20.7265625" style="366" bestFit="1" customWidth="1"/>
    <col min="9483" max="9483" width="13.81640625" style="366" bestFit="1" customWidth="1"/>
    <col min="9484" max="9731" width="11.453125" style="366"/>
    <col min="9732" max="9732" width="7.7265625" style="366" bestFit="1" customWidth="1"/>
    <col min="9733" max="9733" width="12.1796875" style="366" bestFit="1" customWidth="1"/>
    <col min="9734" max="9734" width="8.453125" style="366" bestFit="1" customWidth="1"/>
    <col min="9735" max="9735" width="47.453125" style="366" bestFit="1" customWidth="1"/>
    <col min="9736" max="9736" width="8.1796875" style="366" bestFit="1" customWidth="1"/>
    <col min="9737" max="9737" width="19.81640625" style="366" bestFit="1" customWidth="1"/>
    <col min="9738" max="9738" width="20.7265625" style="366" bestFit="1" customWidth="1"/>
    <col min="9739" max="9739" width="13.81640625" style="366" bestFit="1" customWidth="1"/>
    <col min="9740" max="9987" width="11.453125" style="366"/>
    <col min="9988" max="9988" width="7.7265625" style="366" bestFit="1" customWidth="1"/>
    <col min="9989" max="9989" width="12.1796875" style="366" bestFit="1" customWidth="1"/>
    <col min="9990" max="9990" width="8.453125" style="366" bestFit="1" customWidth="1"/>
    <col min="9991" max="9991" width="47.453125" style="366" bestFit="1" customWidth="1"/>
    <col min="9992" max="9992" width="8.1796875" style="366" bestFit="1" customWidth="1"/>
    <col min="9993" max="9993" width="19.81640625" style="366" bestFit="1" customWidth="1"/>
    <col min="9994" max="9994" width="20.7265625" style="366" bestFit="1" customWidth="1"/>
    <col min="9995" max="9995" width="13.81640625" style="366" bestFit="1" customWidth="1"/>
    <col min="9996" max="10243" width="11.453125" style="366"/>
    <col min="10244" max="10244" width="7.7265625" style="366" bestFit="1" customWidth="1"/>
    <col min="10245" max="10245" width="12.1796875" style="366" bestFit="1" customWidth="1"/>
    <col min="10246" max="10246" width="8.453125" style="366" bestFit="1" customWidth="1"/>
    <col min="10247" max="10247" width="47.453125" style="366" bestFit="1" customWidth="1"/>
    <col min="10248" max="10248" width="8.1796875" style="366" bestFit="1" customWidth="1"/>
    <col min="10249" max="10249" width="19.81640625" style="366" bestFit="1" customWidth="1"/>
    <col min="10250" max="10250" width="20.7265625" style="366" bestFit="1" customWidth="1"/>
    <col min="10251" max="10251" width="13.81640625" style="366" bestFit="1" customWidth="1"/>
    <col min="10252" max="10499" width="11.453125" style="366"/>
    <col min="10500" max="10500" width="7.7265625" style="366" bestFit="1" customWidth="1"/>
    <col min="10501" max="10501" width="12.1796875" style="366" bestFit="1" customWidth="1"/>
    <col min="10502" max="10502" width="8.453125" style="366" bestFit="1" customWidth="1"/>
    <col min="10503" max="10503" width="47.453125" style="366" bestFit="1" customWidth="1"/>
    <col min="10504" max="10504" width="8.1796875" style="366" bestFit="1" customWidth="1"/>
    <col min="10505" max="10505" width="19.81640625" style="366" bestFit="1" customWidth="1"/>
    <col min="10506" max="10506" width="20.7265625" style="366" bestFit="1" customWidth="1"/>
    <col min="10507" max="10507" width="13.81640625" style="366" bestFit="1" customWidth="1"/>
    <col min="10508" max="10755" width="11.453125" style="366"/>
    <col min="10756" max="10756" width="7.7265625" style="366" bestFit="1" customWidth="1"/>
    <col min="10757" max="10757" width="12.1796875" style="366" bestFit="1" customWidth="1"/>
    <col min="10758" max="10758" width="8.453125" style="366" bestFit="1" customWidth="1"/>
    <col min="10759" max="10759" width="47.453125" style="366" bestFit="1" customWidth="1"/>
    <col min="10760" max="10760" width="8.1796875" style="366" bestFit="1" customWidth="1"/>
    <col min="10761" max="10761" width="19.81640625" style="366" bestFit="1" customWidth="1"/>
    <col min="10762" max="10762" width="20.7265625" style="366" bestFit="1" customWidth="1"/>
    <col min="10763" max="10763" width="13.81640625" style="366" bestFit="1" customWidth="1"/>
    <col min="10764" max="11011" width="11.453125" style="366"/>
    <col min="11012" max="11012" width="7.7265625" style="366" bestFit="1" customWidth="1"/>
    <col min="11013" max="11013" width="12.1796875" style="366" bestFit="1" customWidth="1"/>
    <col min="11014" max="11014" width="8.453125" style="366" bestFit="1" customWidth="1"/>
    <col min="11015" max="11015" width="47.453125" style="366" bestFit="1" customWidth="1"/>
    <col min="11016" max="11016" width="8.1796875" style="366" bestFit="1" customWidth="1"/>
    <col min="11017" max="11017" width="19.81640625" style="366" bestFit="1" customWidth="1"/>
    <col min="11018" max="11018" width="20.7265625" style="366" bestFit="1" customWidth="1"/>
    <col min="11019" max="11019" width="13.81640625" style="366" bestFit="1" customWidth="1"/>
    <col min="11020" max="11267" width="11.453125" style="366"/>
    <col min="11268" max="11268" width="7.7265625" style="366" bestFit="1" customWidth="1"/>
    <col min="11269" max="11269" width="12.1796875" style="366" bestFit="1" customWidth="1"/>
    <col min="11270" max="11270" width="8.453125" style="366" bestFit="1" customWidth="1"/>
    <col min="11271" max="11271" width="47.453125" style="366" bestFit="1" customWidth="1"/>
    <col min="11272" max="11272" width="8.1796875" style="366" bestFit="1" customWidth="1"/>
    <col min="11273" max="11273" width="19.81640625" style="366" bestFit="1" customWidth="1"/>
    <col min="11274" max="11274" width="20.7265625" style="366" bestFit="1" customWidth="1"/>
    <col min="11275" max="11275" width="13.81640625" style="366" bestFit="1" customWidth="1"/>
    <col min="11276" max="11523" width="11.453125" style="366"/>
    <col min="11524" max="11524" width="7.7265625" style="366" bestFit="1" customWidth="1"/>
    <col min="11525" max="11525" width="12.1796875" style="366" bestFit="1" customWidth="1"/>
    <col min="11526" max="11526" width="8.453125" style="366" bestFit="1" customWidth="1"/>
    <col min="11527" max="11527" width="47.453125" style="366" bestFit="1" customWidth="1"/>
    <col min="11528" max="11528" width="8.1796875" style="366" bestFit="1" customWidth="1"/>
    <col min="11529" max="11529" width="19.81640625" style="366" bestFit="1" customWidth="1"/>
    <col min="11530" max="11530" width="20.7265625" style="366" bestFit="1" customWidth="1"/>
    <col min="11531" max="11531" width="13.81640625" style="366" bestFit="1" customWidth="1"/>
    <col min="11532" max="11779" width="11.453125" style="366"/>
    <col min="11780" max="11780" width="7.7265625" style="366" bestFit="1" customWidth="1"/>
    <col min="11781" max="11781" width="12.1796875" style="366" bestFit="1" customWidth="1"/>
    <col min="11782" max="11782" width="8.453125" style="366" bestFit="1" customWidth="1"/>
    <col min="11783" max="11783" width="47.453125" style="366" bestFit="1" customWidth="1"/>
    <col min="11784" max="11784" width="8.1796875" style="366" bestFit="1" customWidth="1"/>
    <col min="11785" max="11785" width="19.81640625" style="366" bestFit="1" customWidth="1"/>
    <col min="11786" max="11786" width="20.7265625" style="366" bestFit="1" customWidth="1"/>
    <col min="11787" max="11787" width="13.81640625" style="366" bestFit="1" customWidth="1"/>
    <col min="11788" max="12035" width="11.453125" style="366"/>
    <col min="12036" max="12036" width="7.7265625" style="366" bestFit="1" customWidth="1"/>
    <col min="12037" max="12037" width="12.1796875" style="366" bestFit="1" customWidth="1"/>
    <col min="12038" max="12038" width="8.453125" style="366" bestFit="1" customWidth="1"/>
    <col min="12039" max="12039" width="47.453125" style="366" bestFit="1" customWidth="1"/>
    <col min="12040" max="12040" width="8.1796875" style="366" bestFit="1" customWidth="1"/>
    <col min="12041" max="12041" width="19.81640625" style="366" bestFit="1" customWidth="1"/>
    <col min="12042" max="12042" width="20.7265625" style="366" bestFit="1" customWidth="1"/>
    <col min="12043" max="12043" width="13.81640625" style="366" bestFit="1" customWidth="1"/>
    <col min="12044" max="12291" width="11.453125" style="366"/>
    <col min="12292" max="12292" width="7.7265625" style="366" bestFit="1" customWidth="1"/>
    <col min="12293" max="12293" width="12.1796875" style="366" bestFit="1" customWidth="1"/>
    <col min="12294" max="12294" width="8.453125" style="366" bestFit="1" customWidth="1"/>
    <col min="12295" max="12295" width="47.453125" style="366" bestFit="1" customWidth="1"/>
    <col min="12296" max="12296" width="8.1796875" style="366" bestFit="1" customWidth="1"/>
    <col min="12297" max="12297" width="19.81640625" style="366" bestFit="1" customWidth="1"/>
    <col min="12298" max="12298" width="20.7265625" style="366" bestFit="1" customWidth="1"/>
    <col min="12299" max="12299" width="13.81640625" style="366" bestFit="1" customWidth="1"/>
    <col min="12300" max="12547" width="11.453125" style="366"/>
    <col min="12548" max="12548" width="7.7265625" style="366" bestFit="1" customWidth="1"/>
    <col min="12549" max="12549" width="12.1796875" style="366" bestFit="1" customWidth="1"/>
    <col min="12550" max="12550" width="8.453125" style="366" bestFit="1" customWidth="1"/>
    <col min="12551" max="12551" width="47.453125" style="366" bestFit="1" customWidth="1"/>
    <col min="12552" max="12552" width="8.1796875" style="366" bestFit="1" customWidth="1"/>
    <col min="12553" max="12553" width="19.81640625" style="366" bestFit="1" customWidth="1"/>
    <col min="12554" max="12554" width="20.7265625" style="366" bestFit="1" customWidth="1"/>
    <col min="12555" max="12555" width="13.81640625" style="366" bestFit="1" customWidth="1"/>
    <col min="12556" max="12803" width="11.453125" style="366"/>
    <col min="12804" max="12804" width="7.7265625" style="366" bestFit="1" customWidth="1"/>
    <col min="12805" max="12805" width="12.1796875" style="366" bestFit="1" customWidth="1"/>
    <col min="12806" max="12806" width="8.453125" style="366" bestFit="1" customWidth="1"/>
    <col min="12807" max="12807" width="47.453125" style="366" bestFit="1" customWidth="1"/>
    <col min="12808" max="12808" width="8.1796875" style="366" bestFit="1" customWidth="1"/>
    <col min="12809" max="12809" width="19.81640625" style="366" bestFit="1" customWidth="1"/>
    <col min="12810" max="12810" width="20.7265625" style="366" bestFit="1" customWidth="1"/>
    <col min="12811" max="12811" width="13.81640625" style="366" bestFit="1" customWidth="1"/>
    <col min="12812" max="13059" width="11.453125" style="366"/>
    <col min="13060" max="13060" width="7.7265625" style="366" bestFit="1" customWidth="1"/>
    <col min="13061" max="13061" width="12.1796875" style="366" bestFit="1" customWidth="1"/>
    <col min="13062" max="13062" width="8.453125" style="366" bestFit="1" customWidth="1"/>
    <col min="13063" max="13063" width="47.453125" style="366" bestFit="1" customWidth="1"/>
    <col min="13064" max="13064" width="8.1796875" style="366" bestFit="1" customWidth="1"/>
    <col min="13065" max="13065" width="19.81640625" style="366" bestFit="1" customWidth="1"/>
    <col min="13066" max="13066" width="20.7265625" style="366" bestFit="1" customWidth="1"/>
    <col min="13067" max="13067" width="13.81640625" style="366" bestFit="1" customWidth="1"/>
    <col min="13068" max="13315" width="11.453125" style="366"/>
    <col min="13316" max="13316" width="7.7265625" style="366" bestFit="1" customWidth="1"/>
    <col min="13317" max="13317" width="12.1796875" style="366" bestFit="1" customWidth="1"/>
    <col min="13318" max="13318" width="8.453125" style="366" bestFit="1" customWidth="1"/>
    <col min="13319" max="13319" width="47.453125" style="366" bestFit="1" customWidth="1"/>
    <col min="13320" max="13320" width="8.1796875" style="366" bestFit="1" customWidth="1"/>
    <col min="13321" max="13321" width="19.81640625" style="366" bestFit="1" customWidth="1"/>
    <col min="13322" max="13322" width="20.7265625" style="366" bestFit="1" customWidth="1"/>
    <col min="13323" max="13323" width="13.81640625" style="366" bestFit="1" customWidth="1"/>
    <col min="13324" max="13571" width="11.453125" style="366"/>
    <col min="13572" max="13572" width="7.7265625" style="366" bestFit="1" customWidth="1"/>
    <col min="13573" max="13573" width="12.1796875" style="366" bestFit="1" customWidth="1"/>
    <col min="13574" max="13574" width="8.453125" style="366" bestFit="1" customWidth="1"/>
    <col min="13575" max="13575" width="47.453125" style="366" bestFit="1" customWidth="1"/>
    <col min="13576" max="13576" width="8.1796875" style="366" bestFit="1" customWidth="1"/>
    <col min="13577" max="13577" width="19.81640625" style="366" bestFit="1" customWidth="1"/>
    <col min="13578" max="13578" width="20.7265625" style="366" bestFit="1" customWidth="1"/>
    <col min="13579" max="13579" width="13.81640625" style="366" bestFit="1" customWidth="1"/>
    <col min="13580" max="13827" width="11.453125" style="366"/>
    <col min="13828" max="13828" width="7.7265625" style="366" bestFit="1" customWidth="1"/>
    <col min="13829" max="13829" width="12.1796875" style="366" bestFit="1" customWidth="1"/>
    <col min="13830" max="13830" width="8.453125" style="366" bestFit="1" customWidth="1"/>
    <col min="13831" max="13831" width="47.453125" style="366" bestFit="1" customWidth="1"/>
    <col min="13832" max="13832" width="8.1796875" style="366" bestFit="1" customWidth="1"/>
    <col min="13833" max="13833" width="19.81640625" style="366" bestFit="1" customWidth="1"/>
    <col min="13834" max="13834" width="20.7265625" style="366" bestFit="1" customWidth="1"/>
    <col min="13835" max="13835" width="13.81640625" style="366" bestFit="1" customWidth="1"/>
    <col min="13836" max="14083" width="11.453125" style="366"/>
    <col min="14084" max="14084" width="7.7265625" style="366" bestFit="1" customWidth="1"/>
    <col min="14085" max="14085" width="12.1796875" style="366" bestFit="1" customWidth="1"/>
    <col min="14086" max="14086" width="8.453125" style="366" bestFit="1" customWidth="1"/>
    <col min="14087" max="14087" width="47.453125" style="366" bestFit="1" customWidth="1"/>
    <col min="14088" max="14088" width="8.1796875" style="366" bestFit="1" customWidth="1"/>
    <col min="14089" max="14089" width="19.81640625" style="366" bestFit="1" customWidth="1"/>
    <col min="14090" max="14090" width="20.7265625" style="366" bestFit="1" customWidth="1"/>
    <col min="14091" max="14091" width="13.81640625" style="366" bestFit="1" customWidth="1"/>
    <col min="14092" max="14339" width="11.453125" style="366"/>
    <col min="14340" max="14340" width="7.7265625" style="366" bestFit="1" customWidth="1"/>
    <col min="14341" max="14341" width="12.1796875" style="366" bestFit="1" customWidth="1"/>
    <col min="14342" max="14342" width="8.453125" style="366" bestFit="1" customWidth="1"/>
    <col min="14343" max="14343" width="47.453125" style="366" bestFit="1" customWidth="1"/>
    <col min="14344" max="14344" width="8.1796875" style="366" bestFit="1" customWidth="1"/>
    <col min="14345" max="14345" width="19.81640625" style="366" bestFit="1" customWidth="1"/>
    <col min="14346" max="14346" width="20.7265625" style="366" bestFit="1" customWidth="1"/>
    <col min="14347" max="14347" width="13.81640625" style="366" bestFit="1" customWidth="1"/>
    <col min="14348" max="14595" width="11.453125" style="366"/>
    <col min="14596" max="14596" width="7.7265625" style="366" bestFit="1" customWidth="1"/>
    <col min="14597" max="14597" width="12.1796875" style="366" bestFit="1" customWidth="1"/>
    <col min="14598" max="14598" width="8.453125" style="366" bestFit="1" customWidth="1"/>
    <col min="14599" max="14599" width="47.453125" style="366" bestFit="1" customWidth="1"/>
    <col min="14600" max="14600" width="8.1796875" style="366" bestFit="1" customWidth="1"/>
    <col min="14601" max="14601" width="19.81640625" style="366" bestFit="1" customWidth="1"/>
    <col min="14602" max="14602" width="20.7265625" style="366" bestFit="1" customWidth="1"/>
    <col min="14603" max="14603" width="13.81640625" style="366" bestFit="1" customWidth="1"/>
    <col min="14604" max="14851" width="11.453125" style="366"/>
    <col min="14852" max="14852" width="7.7265625" style="366" bestFit="1" customWidth="1"/>
    <col min="14853" max="14853" width="12.1796875" style="366" bestFit="1" customWidth="1"/>
    <col min="14854" max="14854" width="8.453125" style="366" bestFit="1" customWidth="1"/>
    <col min="14855" max="14855" width="47.453125" style="366" bestFit="1" customWidth="1"/>
    <col min="14856" max="14856" width="8.1796875" style="366" bestFit="1" customWidth="1"/>
    <col min="14857" max="14857" width="19.81640625" style="366" bestFit="1" customWidth="1"/>
    <col min="14858" max="14858" width="20.7265625" style="366" bestFit="1" customWidth="1"/>
    <col min="14859" max="14859" width="13.81640625" style="366" bestFit="1" customWidth="1"/>
    <col min="14860" max="15107" width="11.453125" style="366"/>
    <col min="15108" max="15108" width="7.7265625" style="366" bestFit="1" customWidth="1"/>
    <col min="15109" max="15109" width="12.1796875" style="366" bestFit="1" customWidth="1"/>
    <col min="15110" max="15110" width="8.453125" style="366" bestFit="1" customWidth="1"/>
    <col min="15111" max="15111" width="47.453125" style="366" bestFit="1" customWidth="1"/>
    <col min="15112" max="15112" width="8.1796875" style="366" bestFit="1" customWidth="1"/>
    <col min="15113" max="15113" width="19.81640625" style="366" bestFit="1" customWidth="1"/>
    <col min="15114" max="15114" width="20.7265625" style="366" bestFit="1" customWidth="1"/>
    <col min="15115" max="15115" width="13.81640625" style="366" bestFit="1" customWidth="1"/>
    <col min="15116" max="15363" width="11.453125" style="366"/>
    <col min="15364" max="15364" width="7.7265625" style="366" bestFit="1" customWidth="1"/>
    <col min="15365" max="15365" width="12.1796875" style="366" bestFit="1" customWidth="1"/>
    <col min="15366" max="15366" width="8.453125" style="366" bestFit="1" customWidth="1"/>
    <col min="15367" max="15367" width="47.453125" style="366" bestFit="1" customWidth="1"/>
    <col min="15368" max="15368" width="8.1796875" style="366" bestFit="1" customWidth="1"/>
    <col min="15369" max="15369" width="19.81640625" style="366" bestFit="1" customWidth="1"/>
    <col min="15370" max="15370" width="20.7265625" style="366" bestFit="1" customWidth="1"/>
    <col min="15371" max="15371" width="13.81640625" style="366" bestFit="1" customWidth="1"/>
    <col min="15372" max="15619" width="11.453125" style="366"/>
    <col min="15620" max="15620" width="7.7265625" style="366" bestFit="1" customWidth="1"/>
    <col min="15621" max="15621" width="12.1796875" style="366" bestFit="1" customWidth="1"/>
    <col min="15622" max="15622" width="8.453125" style="366" bestFit="1" customWidth="1"/>
    <col min="15623" max="15623" width="47.453125" style="366" bestFit="1" customWidth="1"/>
    <col min="15624" max="15624" width="8.1796875" style="366" bestFit="1" customWidth="1"/>
    <col min="15625" max="15625" width="19.81640625" style="366" bestFit="1" customWidth="1"/>
    <col min="15626" max="15626" width="20.7265625" style="366" bestFit="1" customWidth="1"/>
    <col min="15627" max="15627" width="13.81640625" style="366" bestFit="1" customWidth="1"/>
    <col min="15628" max="15875" width="11.453125" style="366"/>
    <col min="15876" max="15876" width="7.7265625" style="366" bestFit="1" customWidth="1"/>
    <col min="15877" max="15877" width="12.1796875" style="366" bestFit="1" customWidth="1"/>
    <col min="15878" max="15878" width="8.453125" style="366" bestFit="1" customWidth="1"/>
    <col min="15879" max="15879" width="47.453125" style="366" bestFit="1" customWidth="1"/>
    <col min="15880" max="15880" width="8.1796875" style="366" bestFit="1" customWidth="1"/>
    <col min="15881" max="15881" width="19.81640625" style="366" bestFit="1" customWidth="1"/>
    <col min="15882" max="15882" width="20.7265625" style="366" bestFit="1" customWidth="1"/>
    <col min="15883" max="15883" width="13.81640625" style="366" bestFit="1" customWidth="1"/>
    <col min="15884" max="16131" width="11.453125" style="366"/>
    <col min="16132" max="16132" width="7.7265625" style="366" bestFit="1" customWidth="1"/>
    <col min="16133" max="16133" width="12.1796875" style="366" bestFit="1" customWidth="1"/>
    <col min="16134" max="16134" width="8.453125" style="366" bestFit="1" customWidth="1"/>
    <col min="16135" max="16135" width="47.453125" style="366" bestFit="1" customWidth="1"/>
    <col min="16136" max="16136" width="8.1796875" style="366" bestFit="1" customWidth="1"/>
    <col min="16137" max="16137" width="19.81640625" style="366" bestFit="1" customWidth="1"/>
    <col min="16138" max="16138" width="20.7265625" style="366" bestFit="1" customWidth="1"/>
    <col min="16139" max="16139" width="13.81640625" style="366" bestFit="1" customWidth="1"/>
    <col min="16140" max="16384" width="11.453125" style="366"/>
  </cols>
  <sheetData>
    <row r="4" spans="1:11" x14ac:dyDescent="0.3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3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3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3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3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" thickBot="1" x14ac:dyDescent="0.4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3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5" customHeight="1" x14ac:dyDescent="0.35">
      <c r="C11" s="417"/>
      <c r="D11" s="418"/>
      <c r="E11" s="418"/>
      <c r="F11" s="419"/>
      <c r="G11" s="424"/>
      <c r="H11" s="427"/>
      <c r="I11" s="427"/>
      <c r="J11" s="427"/>
    </row>
    <row r="12" spans="1:11" ht="12.65" customHeight="1" thickBot="1" x14ac:dyDescent="0.4">
      <c r="C12" s="420"/>
      <c r="D12" s="421"/>
      <c r="E12" s="421"/>
      <c r="F12" s="422"/>
      <c r="G12" s="424"/>
      <c r="H12" s="427"/>
      <c r="I12" s="427"/>
      <c r="J12" s="427"/>
    </row>
    <row r="13" spans="1:11" ht="15" thickBot="1" x14ac:dyDescent="0.4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4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35">
      <c r="C15" s="378"/>
      <c r="D15" s="378"/>
      <c r="E15" s="378"/>
      <c r="F15" s="378"/>
      <c r="G15" s="379"/>
      <c r="H15" s="378"/>
      <c r="I15" s="378"/>
      <c r="J15" s="378"/>
    </row>
    <row r="16" spans="1:11" x14ac:dyDescent="0.3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87" x14ac:dyDescent="0.3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3.5" x14ac:dyDescent="0.3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3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3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3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3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3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3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3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3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3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3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3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3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" thickBot="1" x14ac:dyDescent="0.4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" hidden="1" outlineLevel="1" thickBot="1" x14ac:dyDescent="0.4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" hidden="1" outlineLevel="1" thickBot="1" x14ac:dyDescent="0.4">
      <c r="C33" s="384"/>
      <c r="D33" s="380"/>
      <c r="E33" s="380"/>
      <c r="F33" s="380"/>
      <c r="G33" s="378"/>
      <c r="H33" s="378"/>
      <c r="I33" s="378"/>
      <c r="J33" s="391"/>
    </row>
    <row r="34" spans="3:11" ht="15" hidden="1" outlineLevel="1" thickBot="1" x14ac:dyDescent="0.4">
      <c r="C34" s="394"/>
      <c r="D34" s="394"/>
      <c r="E34" s="394"/>
      <c r="F34" s="394"/>
      <c r="G34" s="395"/>
      <c r="H34" s="395"/>
      <c r="I34" s="395"/>
      <c r="J34" s="396"/>
    </row>
    <row r="35" spans="3:11" ht="15" collapsed="1" thickBot="1" x14ac:dyDescent="0.4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35"/>
    <row r="37" spans="3:11" ht="19.5" customHeight="1" x14ac:dyDescent="0.3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5" customHeight="1" x14ac:dyDescent="0.3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3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3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35"/>
    <row r="42" spans="3:11" ht="19.5" customHeight="1" x14ac:dyDescent="0.35">
      <c r="G42" s="398"/>
    </row>
    <row r="43" spans="3:11" ht="20.25" customHeight="1" x14ac:dyDescent="0.35">
      <c r="C43" s="398"/>
      <c r="G43" s="398"/>
    </row>
    <row r="44" spans="3:11" ht="19.5" customHeight="1" x14ac:dyDescent="0.35">
      <c r="C44" s="398"/>
    </row>
    <row r="45" spans="3:11" ht="23.25" customHeight="1" x14ac:dyDescent="0.35"/>
    <row r="46" spans="3:11" ht="23.25" customHeight="1" x14ac:dyDescent="0.35">
      <c r="C46" s="398"/>
      <c r="G46" s="398"/>
    </row>
    <row r="47" spans="3:11" ht="23.25" customHeight="1" x14ac:dyDescent="0.35">
      <c r="C47" s="398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44" customWidth="1" outlineLevel="1"/>
    <col min="4" max="5" width="11.453125" style="244"/>
    <col min="6" max="6" width="5.453125" style="244" customWidth="1"/>
    <col min="7" max="7" width="5.26953125" style="244" customWidth="1"/>
    <col min="8" max="8" width="3.7265625" style="244" customWidth="1"/>
    <col min="9" max="11" width="3.7265625" style="244" customWidth="1" outlineLevel="1"/>
    <col min="12" max="12" width="11.453125" style="244" customWidth="1" outlineLevel="1"/>
    <col min="13" max="13" width="10.1796875" style="343" customWidth="1" outlineLevel="1"/>
    <col min="14" max="14" width="78.81640625" style="344" customWidth="1"/>
    <col min="15" max="15" width="8.7265625" style="244" hidden="1" customWidth="1" outlineLevel="1"/>
    <col min="16" max="16" width="18.1796875" style="244" customWidth="1" collapsed="1"/>
    <col min="17" max="17" width="18.1796875" style="244" customWidth="1" outlineLevel="1"/>
    <col min="18" max="18" width="16.7265625" style="244" customWidth="1"/>
    <col min="19" max="19" width="15.1796875" style="244" bestFit="1" customWidth="1"/>
    <col min="20" max="20" width="14.54296875" style="244" bestFit="1" customWidth="1"/>
    <col min="21" max="21" width="14" style="244" bestFit="1" customWidth="1"/>
    <col min="22" max="22" width="23.26953125" style="244" customWidth="1"/>
    <col min="23" max="23" width="15.54296875" style="244" bestFit="1" customWidth="1"/>
    <col min="24" max="255" width="11.453125" style="244"/>
    <col min="256" max="256" width="2.7265625" style="244" customWidth="1"/>
    <col min="257" max="257" width="3.81640625" style="244" customWidth="1"/>
    <col min="258" max="258" width="2.1796875" style="244" bestFit="1" customWidth="1"/>
    <col min="259" max="259" width="3.7265625" style="244" customWidth="1"/>
    <col min="260" max="260" width="3.26953125" style="244" customWidth="1"/>
    <col min="261" max="261" width="2.1796875" style="244" customWidth="1"/>
    <col min="262" max="262" width="3.1796875" style="244" customWidth="1"/>
    <col min="263" max="263" width="10.1796875" style="244" customWidth="1"/>
    <col min="264" max="264" width="79.54296875" style="244" customWidth="1"/>
    <col min="265" max="265" width="8.7265625" style="244" customWidth="1"/>
    <col min="266" max="266" width="22.54296875" style="244" customWidth="1"/>
    <col min="267" max="267" width="15.1796875" style="244" bestFit="1" customWidth="1"/>
    <col min="268" max="511" width="11.453125" style="244"/>
    <col min="512" max="512" width="2.7265625" style="244" customWidth="1"/>
    <col min="513" max="513" width="3.81640625" style="244" customWidth="1"/>
    <col min="514" max="514" width="2.1796875" style="244" bestFit="1" customWidth="1"/>
    <col min="515" max="515" width="3.7265625" style="244" customWidth="1"/>
    <col min="516" max="516" width="3.26953125" style="244" customWidth="1"/>
    <col min="517" max="517" width="2.1796875" style="244" customWidth="1"/>
    <col min="518" max="518" width="3.1796875" style="244" customWidth="1"/>
    <col min="519" max="519" width="10.1796875" style="244" customWidth="1"/>
    <col min="520" max="520" width="79.54296875" style="244" customWidth="1"/>
    <col min="521" max="521" width="8.7265625" style="244" customWidth="1"/>
    <col min="522" max="522" width="22.54296875" style="244" customWidth="1"/>
    <col min="523" max="523" width="15.1796875" style="244" bestFit="1" customWidth="1"/>
    <col min="524" max="767" width="11.453125" style="244"/>
    <col min="768" max="768" width="2.7265625" style="244" customWidth="1"/>
    <col min="769" max="769" width="3.81640625" style="244" customWidth="1"/>
    <col min="770" max="770" width="2.1796875" style="244" bestFit="1" customWidth="1"/>
    <col min="771" max="771" width="3.7265625" style="244" customWidth="1"/>
    <col min="772" max="772" width="3.26953125" style="244" customWidth="1"/>
    <col min="773" max="773" width="2.1796875" style="244" customWidth="1"/>
    <col min="774" max="774" width="3.1796875" style="244" customWidth="1"/>
    <col min="775" max="775" width="10.1796875" style="244" customWidth="1"/>
    <col min="776" max="776" width="79.54296875" style="244" customWidth="1"/>
    <col min="777" max="777" width="8.7265625" style="244" customWidth="1"/>
    <col min="778" max="778" width="22.54296875" style="244" customWidth="1"/>
    <col min="779" max="779" width="15.1796875" style="244" bestFit="1" customWidth="1"/>
    <col min="780" max="1023" width="11.453125" style="244"/>
    <col min="1024" max="1024" width="2.7265625" style="244" customWidth="1"/>
    <col min="1025" max="1025" width="3.81640625" style="244" customWidth="1"/>
    <col min="1026" max="1026" width="2.1796875" style="244" bestFit="1" customWidth="1"/>
    <col min="1027" max="1027" width="3.7265625" style="244" customWidth="1"/>
    <col min="1028" max="1028" width="3.26953125" style="244" customWidth="1"/>
    <col min="1029" max="1029" width="2.1796875" style="244" customWidth="1"/>
    <col min="1030" max="1030" width="3.1796875" style="244" customWidth="1"/>
    <col min="1031" max="1031" width="10.1796875" style="244" customWidth="1"/>
    <col min="1032" max="1032" width="79.54296875" style="244" customWidth="1"/>
    <col min="1033" max="1033" width="8.7265625" style="244" customWidth="1"/>
    <col min="1034" max="1034" width="22.54296875" style="244" customWidth="1"/>
    <col min="1035" max="1035" width="15.1796875" style="244" bestFit="1" customWidth="1"/>
    <col min="1036" max="1279" width="11.453125" style="244"/>
    <col min="1280" max="1280" width="2.7265625" style="244" customWidth="1"/>
    <col min="1281" max="1281" width="3.81640625" style="244" customWidth="1"/>
    <col min="1282" max="1282" width="2.1796875" style="244" bestFit="1" customWidth="1"/>
    <col min="1283" max="1283" width="3.7265625" style="244" customWidth="1"/>
    <col min="1284" max="1284" width="3.26953125" style="244" customWidth="1"/>
    <col min="1285" max="1285" width="2.1796875" style="244" customWidth="1"/>
    <col min="1286" max="1286" width="3.1796875" style="244" customWidth="1"/>
    <col min="1287" max="1287" width="10.1796875" style="244" customWidth="1"/>
    <col min="1288" max="1288" width="79.54296875" style="244" customWidth="1"/>
    <col min="1289" max="1289" width="8.7265625" style="244" customWidth="1"/>
    <col min="1290" max="1290" width="22.54296875" style="244" customWidth="1"/>
    <col min="1291" max="1291" width="15.1796875" style="244" bestFit="1" customWidth="1"/>
    <col min="1292" max="1535" width="11.453125" style="244"/>
    <col min="1536" max="1536" width="2.7265625" style="244" customWidth="1"/>
    <col min="1537" max="1537" width="3.81640625" style="244" customWidth="1"/>
    <col min="1538" max="1538" width="2.1796875" style="244" bestFit="1" customWidth="1"/>
    <col min="1539" max="1539" width="3.7265625" style="244" customWidth="1"/>
    <col min="1540" max="1540" width="3.26953125" style="244" customWidth="1"/>
    <col min="1541" max="1541" width="2.1796875" style="244" customWidth="1"/>
    <col min="1542" max="1542" width="3.1796875" style="244" customWidth="1"/>
    <col min="1543" max="1543" width="10.1796875" style="244" customWidth="1"/>
    <col min="1544" max="1544" width="79.54296875" style="244" customWidth="1"/>
    <col min="1545" max="1545" width="8.7265625" style="244" customWidth="1"/>
    <col min="1546" max="1546" width="22.54296875" style="244" customWidth="1"/>
    <col min="1547" max="1547" width="15.1796875" style="244" bestFit="1" customWidth="1"/>
    <col min="1548" max="1791" width="11.453125" style="244"/>
    <col min="1792" max="1792" width="2.7265625" style="244" customWidth="1"/>
    <col min="1793" max="1793" width="3.81640625" style="244" customWidth="1"/>
    <col min="1794" max="1794" width="2.1796875" style="244" bestFit="1" customWidth="1"/>
    <col min="1795" max="1795" width="3.7265625" style="244" customWidth="1"/>
    <col min="1796" max="1796" width="3.26953125" style="244" customWidth="1"/>
    <col min="1797" max="1797" width="2.1796875" style="244" customWidth="1"/>
    <col min="1798" max="1798" width="3.1796875" style="244" customWidth="1"/>
    <col min="1799" max="1799" width="10.1796875" style="244" customWidth="1"/>
    <col min="1800" max="1800" width="79.54296875" style="244" customWidth="1"/>
    <col min="1801" max="1801" width="8.7265625" style="244" customWidth="1"/>
    <col min="1802" max="1802" width="22.54296875" style="244" customWidth="1"/>
    <col min="1803" max="1803" width="15.1796875" style="244" bestFit="1" customWidth="1"/>
    <col min="1804" max="2047" width="11.453125" style="244"/>
    <col min="2048" max="2048" width="2.7265625" style="244" customWidth="1"/>
    <col min="2049" max="2049" width="3.81640625" style="244" customWidth="1"/>
    <col min="2050" max="2050" width="2.1796875" style="244" bestFit="1" customWidth="1"/>
    <col min="2051" max="2051" width="3.7265625" style="244" customWidth="1"/>
    <col min="2052" max="2052" width="3.26953125" style="244" customWidth="1"/>
    <col min="2053" max="2053" width="2.1796875" style="244" customWidth="1"/>
    <col min="2054" max="2054" width="3.1796875" style="244" customWidth="1"/>
    <col min="2055" max="2055" width="10.1796875" style="244" customWidth="1"/>
    <col min="2056" max="2056" width="79.54296875" style="244" customWidth="1"/>
    <col min="2057" max="2057" width="8.7265625" style="244" customWidth="1"/>
    <col min="2058" max="2058" width="22.54296875" style="244" customWidth="1"/>
    <col min="2059" max="2059" width="15.1796875" style="244" bestFit="1" customWidth="1"/>
    <col min="2060" max="2303" width="11.453125" style="244"/>
    <col min="2304" max="2304" width="2.7265625" style="244" customWidth="1"/>
    <col min="2305" max="2305" width="3.81640625" style="244" customWidth="1"/>
    <col min="2306" max="2306" width="2.1796875" style="244" bestFit="1" customWidth="1"/>
    <col min="2307" max="2307" width="3.7265625" style="244" customWidth="1"/>
    <col min="2308" max="2308" width="3.26953125" style="244" customWidth="1"/>
    <col min="2309" max="2309" width="2.1796875" style="244" customWidth="1"/>
    <col min="2310" max="2310" width="3.1796875" style="244" customWidth="1"/>
    <col min="2311" max="2311" width="10.1796875" style="244" customWidth="1"/>
    <col min="2312" max="2312" width="79.54296875" style="244" customWidth="1"/>
    <col min="2313" max="2313" width="8.7265625" style="244" customWidth="1"/>
    <col min="2314" max="2314" width="22.54296875" style="244" customWidth="1"/>
    <col min="2315" max="2315" width="15.1796875" style="244" bestFit="1" customWidth="1"/>
    <col min="2316" max="2559" width="11.453125" style="244"/>
    <col min="2560" max="2560" width="2.7265625" style="244" customWidth="1"/>
    <col min="2561" max="2561" width="3.81640625" style="244" customWidth="1"/>
    <col min="2562" max="2562" width="2.1796875" style="244" bestFit="1" customWidth="1"/>
    <col min="2563" max="2563" width="3.7265625" style="244" customWidth="1"/>
    <col min="2564" max="2564" width="3.26953125" style="244" customWidth="1"/>
    <col min="2565" max="2565" width="2.1796875" style="244" customWidth="1"/>
    <col min="2566" max="2566" width="3.1796875" style="244" customWidth="1"/>
    <col min="2567" max="2567" width="10.1796875" style="244" customWidth="1"/>
    <col min="2568" max="2568" width="79.54296875" style="244" customWidth="1"/>
    <col min="2569" max="2569" width="8.7265625" style="244" customWidth="1"/>
    <col min="2570" max="2570" width="22.54296875" style="244" customWidth="1"/>
    <col min="2571" max="2571" width="15.1796875" style="244" bestFit="1" customWidth="1"/>
    <col min="2572" max="2815" width="11.453125" style="244"/>
    <col min="2816" max="2816" width="2.7265625" style="244" customWidth="1"/>
    <col min="2817" max="2817" width="3.81640625" style="244" customWidth="1"/>
    <col min="2818" max="2818" width="2.1796875" style="244" bestFit="1" customWidth="1"/>
    <col min="2819" max="2819" width="3.7265625" style="244" customWidth="1"/>
    <col min="2820" max="2820" width="3.26953125" style="244" customWidth="1"/>
    <col min="2821" max="2821" width="2.1796875" style="244" customWidth="1"/>
    <col min="2822" max="2822" width="3.1796875" style="244" customWidth="1"/>
    <col min="2823" max="2823" width="10.1796875" style="244" customWidth="1"/>
    <col min="2824" max="2824" width="79.54296875" style="244" customWidth="1"/>
    <col min="2825" max="2825" width="8.7265625" style="244" customWidth="1"/>
    <col min="2826" max="2826" width="22.54296875" style="244" customWidth="1"/>
    <col min="2827" max="2827" width="15.1796875" style="244" bestFit="1" customWidth="1"/>
    <col min="2828" max="3071" width="11.453125" style="244"/>
    <col min="3072" max="3072" width="2.7265625" style="244" customWidth="1"/>
    <col min="3073" max="3073" width="3.81640625" style="244" customWidth="1"/>
    <col min="3074" max="3074" width="2.1796875" style="244" bestFit="1" customWidth="1"/>
    <col min="3075" max="3075" width="3.7265625" style="244" customWidth="1"/>
    <col min="3076" max="3076" width="3.26953125" style="244" customWidth="1"/>
    <col min="3077" max="3077" width="2.1796875" style="244" customWidth="1"/>
    <col min="3078" max="3078" width="3.1796875" style="244" customWidth="1"/>
    <col min="3079" max="3079" width="10.1796875" style="244" customWidth="1"/>
    <col min="3080" max="3080" width="79.54296875" style="244" customWidth="1"/>
    <col min="3081" max="3081" width="8.7265625" style="244" customWidth="1"/>
    <col min="3082" max="3082" width="22.54296875" style="244" customWidth="1"/>
    <col min="3083" max="3083" width="15.1796875" style="244" bestFit="1" customWidth="1"/>
    <col min="3084" max="3327" width="11.453125" style="244"/>
    <col min="3328" max="3328" width="2.7265625" style="244" customWidth="1"/>
    <col min="3329" max="3329" width="3.81640625" style="244" customWidth="1"/>
    <col min="3330" max="3330" width="2.1796875" style="244" bestFit="1" customWidth="1"/>
    <col min="3331" max="3331" width="3.7265625" style="244" customWidth="1"/>
    <col min="3332" max="3332" width="3.26953125" style="244" customWidth="1"/>
    <col min="3333" max="3333" width="2.1796875" style="244" customWidth="1"/>
    <col min="3334" max="3334" width="3.1796875" style="244" customWidth="1"/>
    <col min="3335" max="3335" width="10.1796875" style="244" customWidth="1"/>
    <col min="3336" max="3336" width="79.54296875" style="244" customWidth="1"/>
    <col min="3337" max="3337" width="8.7265625" style="244" customWidth="1"/>
    <col min="3338" max="3338" width="22.54296875" style="244" customWidth="1"/>
    <col min="3339" max="3339" width="15.1796875" style="244" bestFit="1" customWidth="1"/>
    <col min="3340" max="3583" width="11.453125" style="244"/>
    <col min="3584" max="3584" width="2.7265625" style="244" customWidth="1"/>
    <col min="3585" max="3585" width="3.81640625" style="244" customWidth="1"/>
    <col min="3586" max="3586" width="2.1796875" style="244" bestFit="1" customWidth="1"/>
    <col min="3587" max="3587" width="3.7265625" style="244" customWidth="1"/>
    <col min="3588" max="3588" width="3.26953125" style="244" customWidth="1"/>
    <col min="3589" max="3589" width="2.1796875" style="244" customWidth="1"/>
    <col min="3590" max="3590" width="3.1796875" style="244" customWidth="1"/>
    <col min="3591" max="3591" width="10.1796875" style="244" customWidth="1"/>
    <col min="3592" max="3592" width="79.54296875" style="244" customWidth="1"/>
    <col min="3593" max="3593" width="8.7265625" style="244" customWidth="1"/>
    <col min="3594" max="3594" width="22.54296875" style="244" customWidth="1"/>
    <col min="3595" max="3595" width="15.1796875" style="244" bestFit="1" customWidth="1"/>
    <col min="3596" max="3839" width="11.453125" style="244"/>
    <col min="3840" max="3840" width="2.7265625" style="244" customWidth="1"/>
    <col min="3841" max="3841" width="3.81640625" style="244" customWidth="1"/>
    <col min="3842" max="3842" width="2.1796875" style="244" bestFit="1" customWidth="1"/>
    <col min="3843" max="3843" width="3.7265625" style="244" customWidth="1"/>
    <col min="3844" max="3844" width="3.26953125" style="244" customWidth="1"/>
    <col min="3845" max="3845" width="2.1796875" style="244" customWidth="1"/>
    <col min="3846" max="3846" width="3.1796875" style="244" customWidth="1"/>
    <col min="3847" max="3847" width="10.1796875" style="244" customWidth="1"/>
    <col min="3848" max="3848" width="79.54296875" style="244" customWidth="1"/>
    <col min="3849" max="3849" width="8.7265625" style="244" customWidth="1"/>
    <col min="3850" max="3850" width="22.54296875" style="244" customWidth="1"/>
    <col min="3851" max="3851" width="15.1796875" style="244" bestFit="1" customWidth="1"/>
    <col min="3852" max="4095" width="11.453125" style="244"/>
    <col min="4096" max="4096" width="2.7265625" style="244" customWidth="1"/>
    <col min="4097" max="4097" width="3.81640625" style="244" customWidth="1"/>
    <col min="4098" max="4098" width="2.1796875" style="244" bestFit="1" customWidth="1"/>
    <col min="4099" max="4099" width="3.7265625" style="244" customWidth="1"/>
    <col min="4100" max="4100" width="3.26953125" style="244" customWidth="1"/>
    <col min="4101" max="4101" width="2.1796875" style="244" customWidth="1"/>
    <col min="4102" max="4102" width="3.1796875" style="244" customWidth="1"/>
    <col min="4103" max="4103" width="10.1796875" style="244" customWidth="1"/>
    <col min="4104" max="4104" width="79.54296875" style="244" customWidth="1"/>
    <col min="4105" max="4105" width="8.7265625" style="244" customWidth="1"/>
    <col min="4106" max="4106" width="22.54296875" style="244" customWidth="1"/>
    <col min="4107" max="4107" width="15.1796875" style="244" bestFit="1" customWidth="1"/>
    <col min="4108" max="4351" width="11.453125" style="244"/>
    <col min="4352" max="4352" width="2.7265625" style="244" customWidth="1"/>
    <col min="4353" max="4353" width="3.81640625" style="244" customWidth="1"/>
    <col min="4354" max="4354" width="2.1796875" style="244" bestFit="1" customWidth="1"/>
    <col min="4355" max="4355" width="3.7265625" style="244" customWidth="1"/>
    <col min="4356" max="4356" width="3.26953125" style="244" customWidth="1"/>
    <col min="4357" max="4357" width="2.1796875" style="244" customWidth="1"/>
    <col min="4358" max="4358" width="3.1796875" style="244" customWidth="1"/>
    <col min="4359" max="4359" width="10.1796875" style="244" customWidth="1"/>
    <col min="4360" max="4360" width="79.54296875" style="244" customWidth="1"/>
    <col min="4361" max="4361" width="8.7265625" style="244" customWidth="1"/>
    <col min="4362" max="4362" width="22.54296875" style="244" customWidth="1"/>
    <col min="4363" max="4363" width="15.1796875" style="244" bestFit="1" customWidth="1"/>
    <col min="4364" max="4607" width="11.453125" style="244"/>
    <col min="4608" max="4608" width="2.7265625" style="244" customWidth="1"/>
    <col min="4609" max="4609" width="3.81640625" style="244" customWidth="1"/>
    <col min="4610" max="4610" width="2.1796875" style="244" bestFit="1" customWidth="1"/>
    <col min="4611" max="4611" width="3.7265625" style="244" customWidth="1"/>
    <col min="4612" max="4612" width="3.26953125" style="244" customWidth="1"/>
    <col min="4613" max="4613" width="2.1796875" style="244" customWidth="1"/>
    <col min="4614" max="4614" width="3.1796875" style="244" customWidth="1"/>
    <col min="4615" max="4615" width="10.1796875" style="244" customWidth="1"/>
    <col min="4616" max="4616" width="79.54296875" style="244" customWidth="1"/>
    <col min="4617" max="4617" width="8.7265625" style="244" customWidth="1"/>
    <col min="4618" max="4618" width="22.54296875" style="244" customWidth="1"/>
    <col min="4619" max="4619" width="15.1796875" style="244" bestFit="1" customWidth="1"/>
    <col min="4620" max="4863" width="11.453125" style="244"/>
    <col min="4864" max="4864" width="2.7265625" style="244" customWidth="1"/>
    <col min="4865" max="4865" width="3.81640625" style="244" customWidth="1"/>
    <col min="4866" max="4866" width="2.1796875" style="244" bestFit="1" customWidth="1"/>
    <col min="4867" max="4867" width="3.7265625" style="244" customWidth="1"/>
    <col min="4868" max="4868" width="3.26953125" style="244" customWidth="1"/>
    <col min="4869" max="4869" width="2.1796875" style="244" customWidth="1"/>
    <col min="4870" max="4870" width="3.1796875" style="244" customWidth="1"/>
    <col min="4871" max="4871" width="10.1796875" style="244" customWidth="1"/>
    <col min="4872" max="4872" width="79.54296875" style="244" customWidth="1"/>
    <col min="4873" max="4873" width="8.7265625" style="244" customWidth="1"/>
    <col min="4874" max="4874" width="22.54296875" style="244" customWidth="1"/>
    <col min="4875" max="4875" width="15.1796875" style="244" bestFit="1" customWidth="1"/>
    <col min="4876" max="5119" width="11.453125" style="244"/>
    <col min="5120" max="5120" width="2.7265625" style="244" customWidth="1"/>
    <col min="5121" max="5121" width="3.81640625" style="244" customWidth="1"/>
    <col min="5122" max="5122" width="2.1796875" style="244" bestFit="1" customWidth="1"/>
    <col min="5123" max="5123" width="3.7265625" style="244" customWidth="1"/>
    <col min="5124" max="5124" width="3.26953125" style="244" customWidth="1"/>
    <col min="5125" max="5125" width="2.1796875" style="244" customWidth="1"/>
    <col min="5126" max="5126" width="3.1796875" style="244" customWidth="1"/>
    <col min="5127" max="5127" width="10.1796875" style="244" customWidth="1"/>
    <col min="5128" max="5128" width="79.54296875" style="244" customWidth="1"/>
    <col min="5129" max="5129" width="8.7265625" style="244" customWidth="1"/>
    <col min="5130" max="5130" width="22.54296875" style="244" customWidth="1"/>
    <col min="5131" max="5131" width="15.1796875" style="244" bestFit="1" customWidth="1"/>
    <col min="5132" max="5375" width="11.453125" style="244"/>
    <col min="5376" max="5376" width="2.7265625" style="244" customWidth="1"/>
    <col min="5377" max="5377" width="3.81640625" style="244" customWidth="1"/>
    <col min="5378" max="5378" width="2.1796875" style="244" bestFit="1" customWidth="1"/>
    <col min="5379" max="5379" width="3.7265625" style="244" customWidth="1"/>
    <col min="5380" max="5380" width="3.26953125" style="244" customWidth="1"/>
    <col min="5381" max="5381" width="2.1796875" style="244" customWidth="1"/>
    <col min="5382" max="5382" width="3.1796875" style="244" customWidth="1"/>
    <col min="5383" max="5383" width="10.1796875" style="244" customWidth="1"/>
    <col min="5384" max="5384" width="79.54296875" style="244" customWidth="1"/>
    <col min="5385" max="5385" width="8.7265625" style="244" customWidth="1"/>
    <col min="5386" max="5386" width="22.54296875" style="244" customWidth="1"/>
    <col min="5387" max="5387" width="15.1796875" style="244" bestFit="1" customWidth="1"/>
    <col min="5388" max="5631" width="11.453125" style="244"/>
    <col min="5632" max="5632" width="2.7265625" style="244" customWidth="1"/>
    <col min="5633" max="5633" width="3.81640625" style="244" customWidth="1"/>
    <col min="5634" max="5634" width="2.1796875" style="244" bestFit="1" customWidth="1"/>
    <col min="5635" max="5635" width="3.7265625" style="244" customWidth="1"/>
    <col min="5636" max="5636" width="3.26953125" style="244" customWidth="1"/>
    <col min="5637" max="5637" width="2.1796875" style="244" customWidth="1"/>
    <col min="5638" max="5638" width="3.1796875" style="244" customWidth="1"/>
    <col min="5639" max="5639" width="10.1796875" style="244" customWidth="1"/>
    <col min="5640" max="5640" width="79.54296875" style="244" customWidth="1"/>
    <col min="5641" max="5641" width="8.7265625" style="244" customWidth="1"/>
    <col min="5642" max="5642" width="22.54296875" style="244" customWidth="1"/>
    <col min="5643" max="5643" width="15.1796875" style="244" bestFit="1" customWidth="1"/>
    <col min="5644" max="5887" width="11.453125" style="244"/>
    <col min="5888" max="5888" width="2.7265625" style="244" customWidth="1"/>
    <col min="5889" max="5889" width="3.81640625" style="244" customWidth="1"/>
    <col min="5890" max="5890" width="2.1796875" style="244" bestFit="1" customWidth="1"/>
    <col min="5891" max="5891" width="3.7265625" style="244" customWidth="1"/>
    <col min="5892" max="5892" width="3.26953125" style="244" customWidth="1"/>
    <col min="5893" max="5893" width="2.1796875" style="244" customWidth="1"/>
    <col min="5894" max="5894" width="3.1796875" style="244" customWidth="1"/>
    <col min="5895" max="5895" width="10.1796875" style="244" customWidth="1"/>
    <col min="5896" max="5896" width="79.54296875" style="244" customWidth="1"/>
    <col min="5897" max="5897" width="8.7265625" style="244" customWidth="1"/>
    <col min="5898" max="5898" width="22.54296875" style="244" customWidth="1"/>
    <col min="5899" max="5899" width="15.1796875" style="244" bestFit="1" customWidth="1"/>
    <col min="5900" max="6143" width="11.453125" style="244"/>
    <col min="6144" max="6144" width="2.7265625" style="244" customWidth="1"/>
    <col min="6145" max="6145" width="3.81640625" style="244" customWidth="1"/>
    <col min="6146" max="6146" width="2.1796875" style="244" bestFit="1" customWidth="1"/>
    <col min="6147" max="6147" width="3.7265625" style="244" customWidth="1"/>
    <col min="6148" max="6148" width="3.26953125" style="244" customWidth="1"/>
    <col min="6149" max="6149" width="2.1796875" style="244" customWidth="1"/>
    <col min="6150" max="6150" width="3.1796875" style="244" customWidth="1"/>
    <col min="6151" max="6151" width="10.1796875" style="244" customWidth="1"/>
    <col min="6152" max="6152" width="79.54296875" style="244" customWidth="1"/>
    <col min="6153" max="6153" width="8.7265625" style="244" customWidth="1"/>
    <col min="6154" max="6154" width="22.54296875" style="244" customWidth="1"/>
    <col min="6155" max="6155" width="15.1796875" style="244" bestFit="1" customWidth="1"/>
    <col min="6156" max="6399" width="11.453125" style="244"/>
    <col min="6400" max="6400" width="2.7265625" style="244" customWidth="1"/>
    <col min="6401" max="6401" width="3.81640625" style="244" customWidth="1"/>
    <col min="6402" max="6402" width="2.1796875" style="244" bestFit="1" customWidth="1"/>
    <col min="6403" max="6403" width="3.7265625" style="244" customWidth="1"/>
    <col min="6404" max="6404" width="3.26953125" style="244" customWidth="1"/>
    <col min="6405" max="6405" width="2.1796875" style="244" customWidth="1"/>
    <col min="6406" max="6406" width="3.1796875" style="244" customWidth="1"/>
    <col min="6407" max="6407" width="10.1796875" style="244" customWidth="1"/>
    <col min="6408" max="6408" width="79.54296875" style="244" customWidth="1"/>
    <col min="6409" max="6409" width="8.7265625" style="244" customWidth="1"/>
    <col min="6410" max="6410" width="22.54296875" style="244" customWidth="1"/>
    <col min="6411" max="6411" width="15.1796875" style="244" bestFit="1" customWidth="1"/>
    <col min="6412" max="6655" width="11.453125" style="244"/>
    <col min="6656" max="6656" width="2.7265625" style="244" customWidth="1"/>
    <col min="6657" max="6657" width="3.81640625" style="244" customWidth="1"/>
    <col min="6658" max="6658" width="2.1796875" style="244" bestFit="1" customWidth="1"/>
    <col min="6659" max="6659" width="3.7265625" style="244" customWidth="1"/>
    <col min="6660" max="6660" width="3.26953125" style="244" customWidth="1"/>
    <col min="6661" max="6661" width="2.1796875" style="244" customWidth="1"/>
    <col min="6662" max="6662" width="3.1796875" style="244" customWidth="1"/>
    <col min="6663" max="6663" width="10.1796875" style="244" customWidth="1"/>
    <col min="6664" max="6664" width="79.54296875" style="244" customWidth="1"/>
    <col min="6665" max="6665" width="8.7265625" style="244" customWidth="1"/>
    <col min="6666" max="6666" width="22.54296875" style="244" customWidth="1"/>
    <col min="6667" max="6667" width="15.1796875" style="244" bestFit="1" customWidth="1"/>
    <col min="6668" max="6911" width="11.453125" style="244"/>
    <col min="6912" max="6912" width="2.7265625" style="244" customWidth="1"/>
    <col min="6913" max="6913" width="3.81640625" style="244" customWidth="1"/>
    <col min="6914" max="6914" width="2.1796875" style="244" bestFit="1" customWidth="1"/>
    <col min="6915" max="6915" width="3.7265625" style="244" customWidth="1"/>
    <col min="6916" max="6916" width="3.26953125" style="244" customWidth="1"/>
    <col min="6917" max="6917" width="2.1796875" style="244" customWidth="1"/>
    <col min="6918" max="6918" width="3.1796875" style="244" customWidth="1"/>
    <col min="6919" max="6919" width="10.1796875" style="244" customWidth="1"/>
    <col min="6920" max="6920" width="79.54296875" style="244" customWidth="1"/>
    <col min="6921" max="6921" width="8.7265625" style="244" customWidth="1"/>
    <col min="6922" max="6922" width="22.54296875" style="244" customWidth="1"/>
    <col min="6923" max="6923" width="15.1796875" style="244" bestFit="1" customWidth="1"/>
    <col min="6924" max="7167" width="11.453125" style="244"/>
    <col min="7168" max="7168" width="2.7265625" style="244" customWidth="1"/>
    <col min="7169" max="7169" width="3.81640625" style="244" customWidth="1"/>
    <col min="7170" max="7170" width="2.1796875" style="244" bestFit="1" customWidth="1"/>
    <col min="7171" max="7171" width="3.7265625" style="244" customWidth="1"/>
    <col min="7172" max="7172" width="3.26953125" style="244" customWidth="1"/>
    <col min="7173" max="7173" width="2.1796875" style="244" customWidth="1"/>
    <col min="7174" max="7174" width="3.1796875" style="244" customWidth="1"/>
    <col min="7175" max="7175" width="10.1796875" style="244" customWidth="1"/>
    <col min="7176" max="7176" width="79.54296875" style="244" customWidth="1"/>
    <col min="7177" max="7177" width="8.7265625" style="244" customWidth="1"/>
    <col min="7178" max="7178" width="22.54296875" style="244" customWidth="1"/>
    <col min="7179" max="7179" width="15.1796875" style="244" bestFit="1" customWidth="1"/>
    <col min="7180" max="7423" width="11.453125" style="244"/>
    <col min="7424" max="7424" width="2.7265625" style="244" customWidth="1"/>
    <col min="7425" max="7425" width="3.81640625" style="244" customWidth="1"/>
    <col min="7426" max="7426" width="2.1796875" style="244" bestFit="1" customWidth="1"/>
    <col min="7427" max="7427" width="3.7265625" style="244" customWidth="1"/>
    <col min="7428" max="7428" width="3.26953125" style="244" customWidth="1"/>
    <col min="7429" max="7429" width="2.1796875" style="244" customWidth="1"/>
    <col min="7430" max="7430" width="3.1796875" style="244" customWidth="1"/>
    <col min="7431" max="7431" width="10.1796875" style="244" customWidth="1"/>
    <col min="7432" max="7432" width="79.54296875" style="244" customWidth="1"/>
    <col min="7433" max="7433" width="8.7265625" style="244" customWidth="1"/>
    <col min="7434" max="7434" width="22.54296875" style="244" customWidth="1"/>
    <col min="7435" max="7435" width="15.1796875" style="244" bestFit="1" customWidth="1"/>
    <col min="7436" max="7679" width="11.453125" style="244"/>
    <col min="7680" max="7680" width="2.7265625" style="244" customWidth="1"/>
    <col min="7681" max="7681" width="3.81640625" style="244" customWidth="1"/>
    <col min="7682" max="7682" width="2.1796875" style="244" bestFit="1" customWidth="1"/>
    <col min="7683" max="7683" width="3.7265625" style="244" customWidth="1"/>
    <col min="7684" max="7684" width="3.26953125" style="244" customWidth="1"/>
    <col min="7685" max="7685" width="2.1796875" style="244" customWidth="1"/>
    <col min="7686" max="7686" width="3.1796875" style="244" customWidth="1"/>
    <col min="7687" max="7687" width="10.1796875" style="244" customWidth="1"/>
    <col min="7688" max="7688" width="79.54296875" style="244" customWidth="1"/>
    <col min="7689" max="7689" width="8.7265625" style="244" customWidth="1"/>
    <col min="7690" max="7690" width="22.54296875" style="244" customWidth="1"/>
    <col min="7691" max="7691" width="15.1796875" style="244" bestFit="1" customWidth="1"/>
    <col min="7692" max="7935" width="11.453125" style="244"/>
    <col min="7936" max="7936" width="2.7265625" style="244" customWidth="1"/>
    <col min="7937" max="7937" width="3.81640625" style="244" customWidth="1"/>
    <col min="7938" max="7938" width="2.1796875" style="244" bestFit="1" customWidth="1"/>
    <col min="7939" max="7939" width="3.7265625" style="244" customWidth="1"/>
    <col min="7940" max="7940" width="3.26953125" style="244" customWidth="1"/>
    <col min="7941" max="7941" width="2.1796875" style="244" customWidth="1"/>
    <col min="7942" max="7942" width="3.1796875" style="244" customWidth="1"/>
    <col min="7943" max="7943" width="10.1796875" style="244" customWidth="1"/>
    <col min="7944" max="7944" width="79.54296875" style="244" customWidth="1"/>
    <col min="7945" max="7945" width="8.7265625" style="244" customWidth="1"/>
    <col min="7946" max="7946" width="22.54296875" style="244" customWidth="1"/>
    <col min="7947" max="7947" width="15.1796875" style="244" bestFit="1" customWidth="1"/>
    <col min="7948" max="8191" width="11.453125" style="244"/>
    <col min="8192" max="8192" width="2.7265625" style="244" customWidth="1"/>
    <col min="8193" max="8193" width="3.81640625" style="244" customWidth="1"/>
    <col min="8194" max="8194" width="2.1796875" style="244" bestFit="1" customWidth="1"/>
    <col min="8195" max="8195" width="3.7265625" style="244" customWidth="1"/>
    <col min="8196" max="8196" width="3.26953125" style="244" customWidth="1"/>
    <col min="8197" max="8197" width="2.1796875" style="244" customWidth="1"/>
    <col min="8198" max="8198" width="3.1796875" style="244" customWidth="1"/>
    <col min="8199" max="8199" width="10.1796875" style="244" customWidth="1"/>
    <col min="8200" max="8200" width="79.54296875" style="244" customWidth="1"/>
    <col min="8201" max="8201" width="8.7265625" style="244" customWidth="1"/>
    <col min="8202" max="8202" width="22.54296875" style="244" customWidth="1"/>
    <col min="8203" max="8203" width="15.1796875" style="244" bestFit="1" customWidth="1"/>
    <col min="8204" max="8447" width="11.453125" style="244"/>
    <col min="8448" max="8448" width="2.7265625" style="244" customWidth="1"/>
    <col min="8449" max="8449" width="3.81640625" style="244" customWidth="1"/>
    <col min="8450" max="8450" width="2.1796875" style="244" bestFit="1" customWidth="1"/>
    <col min="8451" max="8451" width="3.7265625" style="244" customWidth="1"/>
    <col min="8452" max="8452" width="3.26953125" style="244" customWidth="1"/>
    <col min="8453" max="8453" width="2.1796875" style="244" customWidth="1"/>
    <col min="8454" max="8454" width="3.1796875" style="244" customWidth="1"/>
    <col min="8455" max="8455" width="10.1796875" style="244" customWidth="1"/>
    <col min="8456" max="8456" width="79.54296875" style="244" customWidth="1"/>
    <col min="8457" max="8457" width="8.7265625" style="244" customWidth="1"/>
    <col min="8458" max="8458" width="22.54296875" style="244" customWidth="1"/>
    <col min="8459" max="8459" width="15.1796875" style="244" bestFit="1" customWidth="1"/>
    <col min="8460" max="8703" width="11.453125" style="244"/>
    <col min="8704" max="8704" width="2.7265625" style="244" customWidth="1"/>
    <col min="8705" max="8705" width="3.81640625" style="244" customWidth="1"/>
    <col min="8706" max="8706" width="2.1796875" style="244" bestFit="1" customWidth="1"/>
    <col min="8707" max="8707" width="3.7265625" style="244" customWidth="1"/>
    <col min="8708" max="8708" width="3.26953125" style="244" customWidth="1"/>
    <col min="8709" max="8709" width="2.1796875" style="244" customWidth="1"/>
    <col min="8710" max="8710" width="3.1796875" style="244" customWidth="1"/>
    <col min="8711" max="8711" width="10.1796875" style="244" customWidth="1"/>
    <col min="8712" max="8712" width="79.54296875" style="244" customWidth="1"/>
    <col min="8713" max="8713" width="8.7265625" style="244" customWidth="1"/>
    <col min="8714" max="8714" width="22.54296875" style="244" customWidth="1"/>
    <col min="8715" max="8715" width="15.1796875" style="244" bestFit="1" customWidth="1"/>
    <col min="8716" max="8959" width="11.453125" style="244"/>
    <col min="8960" max="8960" width="2.7265625" style="244" customWidth="1"/>
    <col min="8961" max="8961" width="3.81640625" style="244" customWidth="1"/>
    <col min="8962" max="8962" width="2.1796875" style="244" bestFit="1" customWidth="1"/>
    <col min="8963" max="8963" width="3.7265625" style="244" customWidth="1"/>
    <col min="8964" max="8964" width="3.26953125" style="244" customWidth="1"/>
    <col min="8965" max="8965" width="2.1796875" style="244" customWidth="1"/>
    <col min="8966" max="8966" width="3.1796875" style="244" customWidth="1"/>
    <col min="8967" max="8967" width="10.1796875" style="244" customWidth="1"/>
    <col min="8968" max="8968" width="79.54296875" style="244" customWidth="1"/>
    <col min="8969" max="8969" width="8.7265625" style="244" customWidth="1"/>
    <col min="8970" max="8970" width="22.54296875" style="244" customWidth="1"/>
    <col min="8971" max="8971" width="15.1796875" style="244" bestFit="1" customWidth="1"/>
    <col min="8972" max="9215" width="11.453125" style="244"/>
    <col min="9216" max="9216" width="2.7265625" style="244" customWidth="1"/>
    <col min="9217" max="9217" width="3.81640625" style="244" customWidth="1"/>
    <col min="9218" max="9218" width="2.1796875" style="244" bestFit="1" customWidth="1"/>
    <col min="9219" max="9219" width="3.7265625" style="244" customWidth="1"/>
    <col min="9220" max="9220" width="3.26953125" style="244" customWidth="1"/>
    <col min="9221" max="9221" width="2.1796875" style="244" customWidth="1"/>
    <col min="9222" max="9222" width="3.1796875" style="244" customWidth="1"/>
    <col min="9223" max="9223" width="10.1796875" style="244" customWidth="1"/>
    <col min="9224" max="9224" width="79.54296875" style="244" customWidth="1"/>
    <col min="9225" max="9225" width="8.7265625" style="244" customWidth="1"/>
    <col min="9226" max="9226" width="22.54296875" style="244" customWidth="1"/>
    <col min="9227" max="9227" width="15.1796875" style="244" bestFit="1" customWidth="1"/>
    <col min="9228" max="9471" width="11.453125" style="244"/>
    <col min="9472" max="9472" width="2.7265625" style="244" customWidth="1"/>
    <col min="9473" max="9473" width="3.81640625" style="244" customWidth="1"/>
    <col min="9474" max="9474" width="2.1796875" style="244" bestFit="1" customWidth="1"/>
    <col min="9475" max="9475" width="3.7265625" style="244" customWidth="1"/>
    <col min="9476" max="9476" width="3.26953125" style="244" customWidth="1"/>
    <col min="9477" max="9477" width="2.1796875" style="244" customWidth="1"/>
    <col min="9478" max="9478" width="3.1796875" style="244" customWidth="1"/>
    <col min="9479" max="9479" width="10.1796875" style="244" customWidth="1"/>
    <col min="9480" max="9480" width="79.54296875" style="244" customWidth="1"/>
    <col min="9481" max="9481" width="8.7265625" style="244" customWidth="1"/>
    <col min="9482" max="9482" width="22.54296875" style="244" customWidth="1"/>
    <col min="9483" max="9483" width="15.1796875" style="244" bestFit="1" customWidth="1"/>
    <col min="9484" max="9727" width="11.453125" style="244"/>
    <col min="9728" max="9728" width="2.7265625" style="244" customWidth="1"/>
    <col min="9729" max="9729" width="3.81640625" style="244" customWidth="1"/>
    <col min="9730" max="9730" width="2.1796875" style="244" bestFit="1" customWidth="1"/>
    <col min="9731" max="9731" width="3.7265625" style="244" customWidth="1"/>
    <col min="9732" max="9732" width="3.26953125" style="244" customWidth="1"/>
    <col min="9733" max="9733" width="2.1796875" style="244" customWidth="1"/>
    <col min="9734" max="9734" width="3.1796875" style="244" customWidth="1"/>
    <col min="9735" max="9735" width="10.1796875" style="244" customWidth="1"/>
    <col min="9736" max="9736" width="79.54296875" style="244" customWidth="1"/>
    <col min="9737" max="9737" width="8.7265625" style="244" customWidth="1"/>
    <col min="9738" max="9738" width="22.54296875" style="244" customWidth="1"/>
    <col min="9739" max="9739" width="15.1796875" style="244" bestFit="1" customWidth="1"/>
    <col min="9740" max="9983" width="11.453125" style="244"/>
    <col min="9984" max="9984" width="2.7265625" style="244" customWidth="1"/>
    <col min="9985" max="9985" width="3.81640625" style="244" customWidth="1"/>
    <col min="9986" max="9986" width="2.1796875" style="244" bestFit="1" customWidth="1"/>
    <col min="9987" max="9987" width="3.7265625" style="244" customWidth="1"/>
    <col min="9988" max="9988" width="3.26953125" style="244" customWidth="1"/>
    <col min="9989" max="9989" width="2.1796875" style="244" customWidth="1"/>
    <col min="9990" max="9990" width="3.1796875" style="244" customWidth="1"/>
    <col min="9991" max="9991" width="10.1796875" style="244" customWidth="1"/>
    <col min="9992" max="9992" width="79.54296875" style="244" customWidth="1"/>
    <col min="9993" max="9993" width="8.7265625" style="244" customWidth="1"/>
    <col min="9994" max="9994" width="22.54296875" style="244" customWidth="1"/>
    <col min="9995" max="9995" width="15.1796875" style="244" bestFit="1" customWidth="1"/>
    <col min="9996" max="10239" width="11.453125" style="244"/>
    <col min="10240" max="10240" width="2.7265625" style="244" customWidth="1"/>
    <col min="10241" max="10241" width="3.81640625" style="244" customWidth="1"/>
    <col min="10242" max="10242" width="2.1796875" style="244" bestFit="1" customWidth="1"/>
    <col min="10243" max="10243" width="3.7265625" style="244" customWidth="1"/>
    <col min="10244" max="10244" width="3.26953125" style="244" customWidth="1"/>
    <col min="10245" max="10245" width="2.1796875" style="244" customWidth="1"/>
    <col min="10246" max="10246" width="3.1796875" style="244" customWidth="1"/>
    <col min="10247" max="10247" width="10.1796875" style="244" customWidth="1"/>
    <col min="10248" max="10248" width="79.54296875" style="244" customWidth="1"/>
    <col min="10249" max="10249" width="8.7265625" style="244" customWidth="1"/>
    <col min="10250" max="10250" width="22.54296875" style="244" customWidth="1"/>
    <col min="10251" max="10251" width="15.1796875" style="244" bestFit="1" customWidth="1"/>
    <col min="10252" max="10495" width="11.453125" style="244"/>
    <col min="10496" max="10496" width="2.7265625" style="244" customWidth="1"/>
    <col min="10497" max="10497" width="3.81640625" style="244" customWidth="1"/>
    <col min="10498" max="10498" width="2.1796875" style="244" bestFit="1" customWidth="1"/>
    <col min="10499" max="10499" width="3.7265625" style="244" customWidth="1"/>
    <col min="10500" max="10500" width="3.26953125" style="244" customWidth="1"/>
    <col min="10501" max="10501" width="2.1796875" style="244" customWidth="1"/>
    <col min="10502" max="10502" width="3.1796875" style="244" customWidth="1"/>
    <col min="10503" max="10503" width="10.1796875" style="244" customWidth="1"/>
    <col min="10504" max="10504" width="79.54296875" style="244" customWidth="1"/>
    <col min="10505" max="10505" width="8.7265625" style="244" customWidth="1"/>
    <col min="10506" max="10506" width="22.54296875" style="244" customWidth="1"/>
    <col min="10507" max="10507" width="15.1796875" style="244" bestFit="1" customWidth="1"/>
    <col min="10508" max="10751" width="11.453125" style="244"/>
    <col min="10752" max="10752" width="2.7265625" style="244" customWidth="1"/>
    <col min="10753" max="10753" width="3.81640625" style="244" customWidth="1"/>
    <col min="10754" max="10754" width="2.1796875" style="244" bestFit="1" customWidth="1"/>
    <col min="10755" max="10755" width="3.7265625" style="244" customWidth="1"/>
    <col min="10756" max="10756" width="3.26953125" style="244" customWidth="1"/>
    <col min="10757" max="10757" width="2.1796875" style="244" customWidth="1"/>
    <col min="10758" max="10758" width="3.1796875" style="244" customWidth="1"/>
    <col min="10759" max="10759" width="10.1796875" style="244" customWidth="1"/>
    <col min="10760" max="10760" width="79.54296875" style="244" customWidth="1"/>
    <col min="10761" max="10761" width="8.7265625" style="244" customWidth="1"/>
    <col min="10762" max="10762" width="22.54296875" style="244" customWidth="1"/>
    <col min="10763" max="10763" width="15.1796875" style="244" bestFit="1" customWidth="1"/>
    <col min="10764" max="11007" width="11.453125" style="244"/>
    <col min="11008" max="11008" width="2.7265625" style="244" customWidth="1"/>
    <col min="11009" max="11009" width="3.81640625" style="244" customWidth="1"/>
    <col min="11010" max="11010" width="2.1796875" style="244" bestFit="1" customWidth="1"/>
    <col min="11011" max="11011" width="3.7265625" style="244" customWidth="1"/>
    <col min="11012" max="11012" width="3.26953125" style="244" customWidth="1"/>
    <col min="11013" max="11013" width="2.1796875" style="244" customWidth="1"/>
    <col min="11014" max="11014" width="3.1796875" style="244" customWidth="1"/>
    <col min="11015" max="11015" width="10.1796875" style="244" customWidth="1"/>
    <col min="11016" max="11016" width="79.54296875" style="244" customWidth="1"/>
    <col min="11017" max="11017" width="8.7265625" style="244" customWidth="1"/>
    <col min="11018" max="11018" width="22.54296875" style="244" customWidth="1"/>
    <col min="11019" max="11019" width="15.1796875" style="244" bestFit="1" customWidth="1"/>
    <col min="11020" max="11263" width="11.453125" style="244"/>
    <col min="11264" max="11264" width="2.7265625" style="244" customWidth="1"/>
    <col min="11265" max="11265" width="3.81640625" style="244" customWidth="1"/>
    <col min="11266" max="11266" width="2.1796875" style="244" bestFit="1" customWidth="1"/>
    <col min="11267" max="11267" width="3.7265625" style="244" customWidth="1"/>
    <col min="11268" max="11268" width="3.26953125" style="244" customWidth="1"/>
    <col min="11269" max="11269" width="2.1796875" style="244" customWidth="1"/>
    <col min="11270" max="11270" width="3.1796875" style="244" customWidth="1"/>
    <col min="11271" max="11271" width="10.1796875" style="244" customWidth="1"/>
    <col min="11272" max="11272" width="79.54296875" style="244" customWidth="1"/>
    <col min="11273" max="11273" width="8.7265625" style="244" customWidth="1"/>
    <col min="11274" max="11274" width="22.54296875" style="244" customWidth="1"/>
    <col min="11275" max="11275" width="15.1796875" style="244" bestFit="1" customWidth="1"/>
    <col min="11276" max="11519" width="11.453125" style="244"/>
    <col min="11520" max="11520" width="2.7265625" style="244" customWidth="1"/>
    <col min="11521" max="11521" width="3.81640625" style="244" customWidth="1"/>
    <col min="11522" max="11522" width="2.1796875" style="244" bestFit="1" customWidth="1"/>
    <col min="11523" max="11523" width="3.7265625" style="244" customWidth="1"/>
    <col min="11524" max="11524" width="3.26953125" style="244" customWidth="1"/>
    <col min="11525" max="11525" width="2.1796875" style="244" customWidth="1"/>
    <col min="11526" max="11526" width="3.1796875" style="244" customWidth="1"/>
    <col min="11527" max="11527" width="10.1796875" style="244" customWidth="1"/>
    <col min="11528" max="11528" width="79.54296875" style="244" customWidth="1"/>
    <col min="11529" max="11529" width="8.7265625" style="244" customWidth="1"/>
    <col min="11530" max="11530" width="22.54296875" style="244" customWidth="1"/>
    <col min="11531" max="11531" width="15.1796875" style="244" bestFit="1" customWidth="1"/>
    <col min="11532" max="11775" width="11.453125" style="244"/>
    <col min="11776" max="11776" width="2.7265625" style="244" customWidth="1"/>
    <col min="11777" max="11777" width="3.81640625" style="244" customWidth="1"/>
    <col min="11778" max="11778" width="2.1796875" style="244" bestFit="1" customWidth="1"/>
    <col min="11779" max="11779" width="3.7265625" style="244" customWidth="1"/>
    <col min="11780" max="11780" width="3.26953125" style="244" customWidth="1"/>
    <col min="11781" max="11781" width="2.1796875" style="244" customWidth="1"/>
    <col min="11782" max="11782" width="3.1796875" style="244" customWidth="1"/>
    <col min="11783" max="11783" width="10.1796875" style="244" customWidth="1"/>
    <col min="11784" max="11784" width="79.54296875" style="244" customWidth="1"/>
    <col min="11785" max="11785" width="8.7265625" style="244" customWidth="1"/>
    <col min="11786" max="11786" width="22.54296875" style="244" customWidth="1"/>
    <col min="11787" max="11787" width="15.1796875" style="244" bestFit="1" customWidth="1"/>
    <col min="11788" max="12031" width="11.453125" style="244"/>
    <col min="12032" max="12032" width="2.7265625" style="244" customWidth="1"/>
    <col min="12033" max="12033" width="3.81640625" style="244" customWidth="1"/>
    <col min="12034" max="12034" width="2.1796875" style="244" bestFit="1" customWidth="1"/>
    <col min="12035" max="12035" width="3.7265625" style="244" customWidth="1"/>
    <col min="12036" max="12036" width="3.26953125" style="244" customWidth="1"/>
    <col min="12037" max="12037" width="2.1796875" style="244" customWidth="1"/>
    <col min="12038" max="12038" width="3.1796875" style="244" customWidth="1"/>
    <col min="12039" max="12039" width="10.1796875" style="244" customWidth="1"/>
    <col min="12040" max="12040" width="79.54296875" style="244" customWidth="1"/>
    <col min="12041" max="12041" width="8.7265625" style="244" customWidth="1"/>
    <col min="12042" max="12042" width="22.54296875" style="244" customWidth="1"/>
    <col min="12043" max="12043" width="15.1796875" style="244" bestFit="1" customWidth="1"/>
    <col min="12044" max="12287" width="11.453125" style="244"/>
    <col min="12288" max="12288" width="2.7265625" style="244" customWidth="1"/>
    <col min="12289" max="12289" width="3.81640625" style="244" customWidth="1"/>
    <col min="12290" max="12290" width="2.1796875" style="244" bestFit="1" customWidth="1"/>
    <col min="12291" max="12291" width="3.7265625" style="244" customWidth="1"/>
    <col min="12292" max="12292" width="3.26953125" style="244" customWidth="1"/>
    <col min="12293" max="12293" width="2.1796875" style="244" customWidth="1"/>
    <col min="12294" max="12294" width="3.1796875" style="244" customWidth="1"/>
    <col min="12295" max="12295" width="10.1796875" style="244" customWidth="1"/>
    <col min="12296" max="12296" width="79.54296875" style="244" customWidth="1"/>
    <col min="12297" max="12297" width="8.7265625" style="244" customWidth="1"/>
    <col min="12298" max="12298" width="22.54296875" style="244" customWidth="1"/>
    <col min="12299" max="12299" width="15.1796875" style="244" bestFit="1" customWidth="1"/>
    <col min="12300" max="12543" width="11.453125" style="244"/>
    <col min="12544" max="12544" width="2.7265625" style="244" customWidth="1"/>
    <col min="12545" max="12545" width="3.81640625" style="244" customWidth="1"/>
    <col min="12546" max="12546" width="2.1796875" style="244" bestFit="1" customWidth="1"/>
    <col min="12547" max="12547" width="3.7265625" style="244" customWidth="1"/>
    <col min="12548" max="12548" width="3.26953125" style="244" customWidth="1"/>
    <col min="12549" max="12549" width="2.1796875" style="244" customWidth="1"/>
    <col min="12550" max="12550" width="3.1796875" style="244" customWidth="1"/>
    <col min="12551" max="12551" width="10.1796875" style="244" customWidth="1"/>
    <col min="12552" max="12552" width="79.54296875" style="244" customWidth="1"/>
    <col min="12553" max="12553" width="8.7265625" style="244" customWidth="1"/>
    <col min="12554" max="12554" width="22.54296875" style="244" customWidth="1"/>
    <col min="12555" max="12555" width="15.1796875" style="244" bestFit="1" customWidth="1"/>
    <col min="12556" max="12799" width="11.453125" style="244"/>
    <col min="12800" max="12800" width="2.7265625" style="244" customWidth="1"/>
    <col min="12801" max="12801" width="3.81640625" style="244" customWidth="1"/>
    <col min="12802" max="12802" width="2.1796875" style="244" bestFit="1" customWidth="1"/>
    <col min="12803" max="12803" width="3.7265625" style="244" customWidth="1"/>
    <col min="12804" max="12804" width="3.26953125" style="244" customWidth="1"/>
    <col min="12805" max="12805" width="2.1796875" style="244" customWidth="1"/>
    <col min="12806" max="12806" width="3.1796875" style="244" customWidth="1"/>
    <col min="12807" max="12807" width="10.1796875" style="244" customWidth="1"/>
    <col min="12808" max="12808" width="79.54296875" style="244" customWidth="1"/>
    <col min="12809" max="12809" width="8.7265625" style="244" customWidth="1"/>
    <col min="12810" max="12810" width="22.54296875" style="244" customWidth="1"/>
    <col min="12811" max="12811" width="15.1796875" style="244" bestFit="1" customWidth="1"/>
    <col min="12812" max="13055" width="11.453125" style="244"/>
    <col min="13056" max="13056" width="2.7265625" style="244" customWidth="1"/>
    <col min="13057" max="13057" width="3.81640625" style="244" customWidth="1"/>
    <col min="13058" max="13058" width="2.1796875" style="244" bestFit="1" customWidth="1"/>
    <col min="13059" max="13059" width="3.7265625" style="244" customWidth="1"/>
    <col min="13060" max="13060" width="3.26953125" style="244" customWidth="1"/>
    <col min="13061" max="13061" width="2.1796875" style="244" customWidth="1"/>
    <col min="13062" max="13062" width="3.1796875" style="244" customWidth="1"/>
    <col min="13063" max="13063" width="10.1796875" style="244" customWidth="1"/>
    <col min="13064" max="13064" width="79.54296875" style="244" customWidth="1"/>
    <col min="13065" max="13065" width="8.7265625" style="244" customWidth="1"/>
    <col min="13066" max="13066" width="22.54296875" style="244" customWidth="1"/>
    <col min="13067" max="13067" width="15.1796875" style="244" bestFit="1" customWidth="1"/>
    <col min="13068" max="13311" width="11.453125" style="244"/>
    <col min="13312" max="13312" width="2.7265625" style="244" customWidth="1"/>
    <col min="13313" max="13313" width="3.81640625" style="244" customWidth="1"/>
    <col min="13314" max="13314" width="2.1796875" style="244" bestFit="1" customWidth="1"/>
    <col min="13315" max="13315" width="3.7265625" style="244" customWidth="1"/>
    <col min="13316" max="13316" width="3.26953125" style="244" customWidth="1"/>
    <col min="13317" max="13317" width="2.1796875" style="244" customWidth="1"/>
    <col min="13318" max="13318" width="3.1796875" style="244" customWidth="1"/>
    <col min="13319" max="13319" width="10.1796875" style="244" customWidth="1"/>
    <col min="13320" max="13320" width="79.54296875" style="244" customWidth="1"/>
    <col min="13321" max="13321" width="8.7265625" style="244" customWidth="1"/>
    <col min="13322" max="13322" width="22.54296875" style="244" customWidth="1"/>
    <col min="13323" max="13323" width="15.1796875" style="244" bestFit="1" customWidth="1"/>
    <col min="13324" max="13567" width="11.453125" style="244"/>
    <col min="13568" max="13568" width="2.7265625" style="244" customWidth="1"/>
    <col min="13569" max="13569" width="3.81640625" style="244" customWidth="1"/>
    <col min="13570" max="13570" width="2.1796875" style="244" bestFit="1" customWidth="1"/>
    <col min="13571" max="13571" width="3.7265625" style="244" customWidth="1"/>
    <col min="13572" max="13572" width="3.26953125" style="244" customWidth="1"/>
    <col min="13573" max="13573" width="2.1796875" style="244" customWidth="1"/>
    <col min="13574" max="13574" width="3.1796875" style="244" customWidth="1"/>
    <col min="13575" max="13575" width="10.1796875" style="244" customWidth="1"/>
    <col min="13576" max="13576" width="79.54296875" style="244" customWidth="1"/>
    <col min="13577" max="13577" width="8.7265625" style="244" customWidth="1"/>
    <col min="13578" max="13578" width="22.54296875" style="244" customWidth="1"/>
    <col min="13579" max="13579" width="15.1796875" style="244" bestFit="1" customWidth="1"/>
    <col min="13580" max="13823" width="11.453125" style="244"/>
    <col min="13824" max="13824" width="2.7265625" style="244" customWidth="1"/>
    <col min="13825" max="13825" width="3.81640625" style="244" customWidth="1"/>
    <col min="13826" max="13826" width="2.1796875" style="244" bestFit="1" customWidth="1"/>
    <col min="13827" max="13827" width="3.7265625" style="244" customWidth="1"/>
    <col min="13828" max="13828" width="3.26953125" style="244" customWidth="1"/>
    <col min="13829" max="13829" width="2.1796875" style="244" customWidth="1"/>
    <col min="13830" max="13830" width="3.1796875" style="244" customWidth="1"/>
    <col min="13831" max="13831" width="10.1796875" style="244" customWidth="1"/>
    <col min="13832" max="13832" width="79.54296875" style="244" customWidth="1"/>
    <col min="13833" max="13833" width="8.7265625" style="244" customWidth="1"/>
    <col min="13834" max="13834" width="22.54296875" style="244" customWidth="1"/>
    <col min="13835" max="13835" width="15.1796875" style="244" bestFit="1" customWidth="1"/>
    <col min="13836" max="14079" width="11.453125" style="244"/>
    <col min="14080" max="14080" width="2.7265625" style="244" customWidth="1"/>
    <col min="14081" max="14081" width="3.81640625" style="244" customWidth="1"/>
    <col min="14082" max="14082" width="2.1796875" style="244" bestFit="1" customWidth="1"/>
    <col min="14083" max="14083" width="3.7265625" style="244" customWidth="1"/>
    <col min="14084" max="14084" width="3.26953125" style="244" customWidth="1"/>
    <col min="14085" max="14085" width="2.1796875" style="244" customWidth="1"/>
    <col min="14086" max="14086" width="3.1796875" style="244" customWidth="1"/>
    <col min="14087" max="14087" width="10.1796875" style="244" customWidth="1"/>
    <col min="14088" max="14088" width="79.54296875" style="244" customWidth="1"/>
    <col min="14089" max="14089" width="8.7265625" style="244" customWidth="1"/>
    <col min="14090" max="14090" width="22.54296875" style="244" customWidth="1"/>
    <col min="14091" max="14091" width="15.1796875" style="244" bestFit="1" customWidth="1"/>
    <col min="14092" max="14335" width="11.453125" style="244"/>
    <col min="14336" max="14336" width="2.7265625" style="244" customWidth="1"/>
    <col min="14337" max="14337" width="3.81640625" style="244" customWidth="1"/>
    <col min="14338" max="14338" width="2.1796875" style="244" bestFit="1" customWidth="1"/>
    <col min="14339" max="14339" width="3.7265625" style="244" customWidth="1"/>
    <col min="14340" max="14340" width="3.26953125" style="244" customWidth="1"/>
    <col min="14341" max="14341" width="2.1796875" style="244" customWidth="1"/>
    <col min="14342" max="14342" width="3.1796875" style="244" customWidth="1"/>
    <col min="14343" max="14343" width="10.1796875" style="244" customWidth="1"/>
    <col min="14344" max="14344" width="79.54296875" style="244" customWidth="1"/>
    <col min="14345" max="14345" width="8.7265625" style="244" customWidth="1"/>
    <col min="14346" max="14346" width="22.54296875" style="244" customWidth="1"/>
    <col min="14347" max="14347" width="15.1796875" style="244" bestFit="1" customWidth="1"/>
    <col min="14348" max="14591" width="11.453125" style="244"/>
    <col min="14592" max="14592" width="2.7265625" style="244" customWidth="1"/>
    <col min="14593" max="14593" width="3.81640625" style="244" customWidth="1"/>
    <col min="14594" max="14594" width="2.1796875" style="244" bestFit="1" customWidth="1"/>
    <col min="14595" max="14595" width="3.7265625" style="244" customWidth="1"/>
    <col min="14596" max="14596" width="3.26953125" style="244" customWidth="1"/>
    <col min="14597" max="14597" width="2.1796875" style="244" customWidth="1"/>
    <col min="14598" max="14598" width="3.1796875" style="244" customWidth="1"/>
    <col min="14599" max="14599" width="10.1796875" style="244" customWidth="1"/>
    <col min="14600" max="14600" width="79.54296875" style="244" customWidth="1"/>
    <col min="14601" max="14601" width="8.7265625" style="244" customWidth="1"/>
    <col min="14602" max="14602" width="22.54296875" style="244" customWidth="1"/>
    <col min="14603" max="14603" width="15.1796875" style="244" bestFit="1" customWidth="1"/>
    <col min="14604" max="14847" width="11.453125" style="244"/>
    <col min="14848" max="14848" width="2.7265625" style="244" customWidth="1"/>
    <col min="14849" max="14849" width="3.81640625" style="244" customWidth="1"/>
    <col min="14850" max="14850" width="2.1796875" style="244" bestFit="1" customWidth="1"/>
    <col min="14851" max="14851" width="3.7265625" style="244" customWidth="1"/>
    <col min="14852" max="14852" width="3.26953125" style="244" customWidth="1"/>
    <col min="14853" max="14853" width="2.1796875" style="244" customWidth="1"/>
    <col min="14854" max="14854" width="3.1796875" style="244" customWidth="1"/>
    <col min="14855" max="14855" width="10.1796875" style="244" customWidth="1"/>
    <col min="14856" max="14856" width="79.54296875" style="244" customWidth="1"/>
    <col min="14857" max="14857" width="8.7265625" style="244" customWidth="1"/>
    <col min="14858" max="14858" width="22.54296875" style="244" customWidth="1"/>
    <col min="14859" max="14859" width="15.1796875" style="244" bestFit="1" customWidth="1"/>
    <col min="14860" max="15103" width="11.453125" style="244"/>
    <col min="15104" max="15104" width="2.7265625" style="244" customWidth="1"/>
    <col min="15105" max="15105" width="3.81640625" style="244" customWidth="1"/>
    <col min="15106" max="15106" width="2.1796875" style="244" bestFit="1" customWidth="1"/>
    <col min="15107" max="15107" width="3.7265625" style="244" customWidth="1"/>
    <col min="15108" max="15108" width="3.26953125" style="244" customWidth="1"/>
    <col min="15109" max="15109" width="2.1796875" style="244" customWidth="1"/>
    <col min="15110" max="15110" width="3.1796875" style="244" customWidth="1"/>
    <col min="15111" max="15111" width="10.1796875" style="244" customWidth="1"/>
    <col min="15112" max="15112" width="79.54296875" style="244" customWidth="1"/>
    <col min="15113" max="15113" width="8.7265625" style="244" customWidth="1"/>
    <col min="15114" max="15114" width="22.54296875" style="244" customWidth="1"/>
    <col min="15115" max="15115" width="15.1796875" style="244" bestFit="1" customWidth="1"/>
    <col min="15116" max="15359" width="11.453125" style="244"/>
    <col min="15360" max="15360" width="2.7265625" style="244" customWidth="1"/>
    <col min="15361" max="15361" width="3.81640625" style="244" customWidth="1"/>
    <col min="15362" max="15362" width="2.1796875" style="244" bestFit="1" customWidth="1"/>
    <col min="15363" max="15363" width="3.7265625" style="244" customWidth="1"/>
    <col min="15364" max="15364" width="3.26953125" style="244" customWidth="1"/>
    <col min="15365" max="15365" width="2.1796875" style="244" customWidth="1"/>
    <col min="15366" max="15366" width="3.1796875" style="244" customWidth="1"/>
    <col min="15367" max="15367" width="10.1796875" style="244" customWidth="1"/>
    <col min="15368" max="15368" width="79.54296875" style="244" customWidth="1"/>
    <col min="15369" max="15369" width="8.7265625" style="244" customWidth="1"/>
    <col min="15370" max="15370" width="22.54296875" style="244" customWidth="1"/>
    <col min="15371" max="15371" width="15.1796875" style="244" bestFit="1" customWidth="1"/>
    <col min="15372" max="15615" width="11.453125" style="244"/>
    <col min="15616" max="15616" width="2.7265625" style="244" customWidth="1"/>
    <col min="15617" max="15617" width="3.81640625" style="244" customWidth="1"/>
    <col min="15618" max="15618" width="2.1796875" style="244" bestFit="1" customWidth="1"/>
    <col min="15619" max="15619" width="3.7265625" style="244" customWidth="1"/>
    <col min="15620" max="15620" width="3.26953125" style="244" customWidth="1"/>
    <col min="15621" max="15621" width="2.1796875" style="244" customWidth="1"/>
    <col min="15622" max="15622" width="3.1796875" style="244" customWidth="1"/>
    <col min="15623" max="15623" width="10.1796875" style="244" customWidth="1"/>
    <col min="15624" max="15624" width="79.54296875" style="244" customWidth="1"/>
    <col min="15625" max="15625" width="8.7265625" style="244" customWidth="1"/>
    <col min="15626" max="15626" width="22.54296875" style="244" customWidth="1"/>
    <col min="15627" max="15627" width="15.1796875" style="244" bestFit="1" customWidth="1"/>
    <col min="15628" max="15871" width="11.453125" style="244"/>
    <col min="15872" max="15872" width="2.7265625" style="244" customWidth="1"/>
    <col min="15873" max="15873" width="3.81640625" style="244" customWidth="1"/>
    <col min="15874" max="15874" width="2.1796875" style="244" bestFit="1" customWidth="1"/>
    <col min="15875" max="15875" width="3.7265625" style="244" customWidth="1"/>
    <col min="15876" max="15876" width="3.26953125" style="244" customWidth="1"/>
    <col min="15877" max="15877" width="2.1796875" style="244" customWidth="1"/>
    <col min="15878" max="15878" width="3.1796875" style="244" customWidth="1"/>
    <col min="15879" max="15879" width="10.1796875" style="244" customWidth="1"/>
    <col min="15880" max="15880" width="79.54296875" style="244" customWidth="1"/>
    <col min="15881" max="15881" width="8.7265625" style="244" customWidth="1"/>
    <col min="15882" max="15882" width="22.54296875" style="244" customWidth="1"/>
    <col min="15883" max="15883" width="15.1796875" style="244" bestFit="1" customWidth="1"/>
    <col min="15884" max="16127" width="11.453125" style="244"/>
    <col min="16128" max="16128" width="2.7265625" style="244" customWidth="1"/>
    <col min="16129" max="16129" width="3.81640625" style="244" customWidth="1"/>
    <col min="16130" max="16130" width="2.1796875" style="244" bestFit="1" customWidth="1"/>
    <col min="16131" max="16131" width="3.7265625" style="244" customWidth="1"/>
    <col min="16132" max="16132" width="3.26953125" style="244" customWidth="1"/>
    <col min="16133" max="16133" width="2.1796875" style="244" customWidth="1"/>
    <col min="16134" max="16134" width="3.1796875" style="244" customWidth="1"/>
    <col min="16135" max="16135" width="10.1796875" style="244" customWidth="1"/>
    <col min="16136" max="16136" width="79.54296875" style="244" customWidth="1"/>
    <col min="16137" max="16137" width="8.7265625" style="244" customWidth="1"/>
    <col min="16138" max="16138" width="22.54296875" style="244" customWidth="1"/>
    <col min="16139" max="16139" width="15.1796875" style="244" bestFit="1" customWidth="1"/>
    <col min="16140" max="16384" width="11.453125" style="244"/>
  </cols>
  <sheetData>
    <row r="1" spans="5:20" s="218" customFormat="1" x14ac:dyDescent="0.35">
      <c r="M1" s="219"/>
      <c r="N1" s="220"/>
    </row>
    <row r="2" spans="5:20" s="218" customFormat="1" x14ac:dyDescent="0.35">
      <c r="M2" s="219"/>
      <c r="N2" s="220"/>
    </row>
    <row r="3" spans="5:20" s="218" customFormat="1" x14ac:dyDescent="0.3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3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3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" thickBot="1" x14ac:dyDescent="0.4">
      <c r="M6" s="222"/>
      <c r="N6" s="223"/>
      <c r="O6" s="221"/>
      <c r="P6" s="221"/>
    </row>
    <row r="7" spans="5:20" s="218" customFormat="1" x14ac:dyDescent="0.3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3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35">
      <c r="G9" s="237" t="s">
        <v>113</v>
      </c>
      <c r="M9" s="233"/>
      <c r="N9" s="223"/>
      <c r="O9" s="221"/>
      <c r="P9" s="238"/>
      <c r="Q9" s="238"/>
    </row>
    <row r="10" spans="5:20" s="218" customFormat="1" ht="15" thickBot="1" x14ac:dyDescent="0.4">
      <c r="G10" s="237"/>
      <c r="K10" s="236"/>
      <c r="M10" s="233"/>
      <c r="N10" s="223"/>
      <c r="O10" s="221"/>
      <c r="P10" s="238"/>
      <c r="Q10" s="238"/>
    </row>
    <row r="11" spans="5:20" s="218" customFormat="1" ht="19" customHeight="1" x14ac:dyDescent="0.35">
      <c r="G11" s="445" t="s">
        <v>447</v>
      </c>
      <c r="H11" s="446"/>
      <c r="I11" s="446"/>
      <c r="J11" s="446"/>
      <c r="K11" s="446"/>
      <c r="L11" s="446"/>
      <c r="M11" s="446"/>
      <c r="N11" s="429" t="s">
        <v>115</v>
      </c>
      <c r="O11" s="449" t="s">
        <v>116</v>
      </c>
      <c r="P11" s="429" t="s">
        <v>464</v>
      </c>
      <c r="Q11" s="429" t="s">
        <v>465</v>
      </c>
    </row>
    <row r="12" spans="5:20" s="218" customFormat="1" ht="19" customHeight="1" thickBot="1" x14ac:dyDescent="0.4">
      <c r="G12" s="447"/>
      <c r="H12" s="448"/>
      <c r="I12" s="448"/>
      <c r="J12" s="448"/>
      <c r="K12" s="448"/>
      <c r="L12" s="448"/>
      <c r="M12" s="448"/>
      <c r="N12" s="430"/>
      <c r="O12" s="450" t="s">
        <v>116</v>
      </c>
      <c r="P12" s="430" t="s">
        <v>118</v>
      </c>
      <c r="Q12" s="430" t="s">
        <v>118</v>
      </c>
    </row>
    <row r="13" spans="5:20" s="218" customFormat="1" ht="15" outlineLevel="1" thickBot="1" x14ac:dyDescent="0.4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" thickBot="1" x14ac:dyDescent="0.4">
      <c r="G14" s="431" t="s">
        <v>120</v>
      </c>
      <c r="H14" s="432"/>
      <c r="I14" s="433" t="s">
        <v>121</v>
      </c>
      <c r="J14" s="434"/>
      <c r="K14" s="435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5" customHeight="1" x14ac:dyDescent="0.35">
      <c r="F15" s="244" t="str">
        <f>+LEFT(E15,3)</f>
        <v/>
      </c>
      <c r="G15" s="251"/>
      <c r="H15" s="252"/>
      <c r="I15" s="436"/>
      <c r="J15" s="437"/>
      <c r="K15" s="438"/>
      <c r="L15" s="256"/>
      <c r="M15" s="257"/>
      <c r="N15" s="258" t="s">
        <v>124</v>
      </c>
      <c r="O15" s="259"/>
      <c r="P15" s="260"/>
      <c r="Q15" s="260"/>
    </row>
    <row r="16" spans="5:20" ht="12.65" customHeight="1" x14ac:dyDescent="0.35">
      <c r="E16" s="244" t="str">
        <f>2&amp;G16&amp;I16&amp;L16&amp;M16</f>
        <v>211101</v>
      </c>
      <c r="F16" s="244" t="str">
        <f t="shared" ref="F16:F79" si="0">+LEFT(E16,3)</f>
        <v>211</v>
      </c>
      <c r="G16" s="439">
        <v>1</v>
      </c>
      <c r="H16" s="440"/>
      <c r="I16" s="441">
        <v>1</v>
      </c>
      <c r="J16" s="442"/>
      <c r="K16" s="44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5" customHeight="1" x14ac:dyDescent="0.35">
      <c r="E17" s="244" t="str">
        <f t="shared" ref="E17:E36" si="1">2&amp;G17&amp;I17&amp;L17&amp;M17</f>
        <v>211208</v>
      </c>
      <c r="F17" s="244" t="str">
        <f t="shared" si="0"/>
        <v>211</v>
      </c>
      <c r="G17" s="439">
        <v>1</v>
      </c>
      <c r="H17" s="440"/>
      <c r="I17" s="441">
        <v>1</v>
      </c>
      <c r="J17" s="442"/>
      <c r="K17" s="44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5" customHeight="1" x14ac:dyDescent="0.35">
      <c r="E18" s="244" t="str">
        <f t="shared" si="1"/>
        <v>211401</v>
      </c>
      <c r="F18" s="244" t="str">
        <f t="shared" si="0"/>
        <v>211</v>
      </c>
      <c r="G18" s="439">
        <v>1</v>
      </c>
      <c r="H18" s="440"/>
      <c r="I18" s="441">
        <v>1</v>
      </c>
      <c r="J18" s="442"/>
      <c r="K18" s="44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5" customHeight="1" x14ac:dyDescent="0.35">
      <c r="E19" s="244" t="str">
        <f t="shared" si="1"/>
        <v>211503</v>
      </c>
      <c r="F19" s="244" t="str">
        <f t="shared" si="0"/>
        <v>211</v>
      </c>
      <c r="G19" s="439">
        <v>1</v>
      </c>
      <c r="H19" s="440"/>
      <c r="I19" s="441">
        <v>1</v>
      </c>
      <c r="J19" s="442"/>
      <c r="K19" s="44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5" customHeight="1" x14ac:dyDescent="0.35">
      <c r="E20" s="244" t="str">
        <f t="shared" si="1"/>
        <v>211504</v>
      </c>
      <c r="F20" s="244" t="str">
        <f t="shared" si="0"/>
        <v>211</v>
      </c>
      <c r="G20" s="439">
        <v>1</v>
      </c>
      <c r="H20" s="440"/>
      <c r="I20" s="441">
        <v>1</v>
      </c>
      <c r="J20" s="442"/>
      <c r="K20" s="44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5" customHeight="1" x14ac:dyDescent="0.35">
      <c r="E21" s="244" t="str">
        <f t="shared" si="1"/>
        <v>211601</v>
      </c>
      <c r="F21" s="244" t="str">
        <f t="shared" si="0"/>
        <v>211</v>
      </c>
      <c r="G21" s="439">
        <v>1</v>
      </c>
      <c r="H21" s="440"/>
      <c r="I21" s="441">
        <v>1</v>
      </c>
      <c r="J21" s="442"/>
      <c r="K21" s="44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5" customHeight="1" x14ac:dyDescent="0.35">
      <c r="E22" s="244" t="str">
        <f t="shared" si="1"/>
        <v>212101</v>
      </c>
      <c r="F22" s="244" t="str">
        <f t="shared" si="0"/>
        <v>212</v>
      </c>
      <c r="G22" s="439">
        <v>1</v>
      </c>
      <c r="H22" s="440"/>
      <c r="I22" s="441">
        <v>2</v>
      </c>
      <c r="J22" s="442"/>
      <c r="K22" s="44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5" customHeight="1" x14ac:dyDescent="0.3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39">
        <v>1</v>
      </c>
      <c r="H23" s="440"/>
      <c r="I23" s="441">
        <v>2</v>
      </c>
      <c r="J23" s="442"/>
      <c r="K23" s="44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5" customHeight="1" x14ac:dyDescent="0.3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39">
        <v>1</v>
      </c>
      <c r="H24" s="440"/>
      <c r="I24" s="441">
        <v>2</v>
      </c>
      <c r="J24" s="442"/>
      <c r="K24" s="44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5" customHeight="1" x14ac:dyDescent="0.35">
      <c r="E25" s="244" t="str">
        <f t="shared" si="1"/>
        <v>212206</v>
      </c>
      <c r="F25" s="244" t="str">
        <f t="shared" si="0"/>
        <v>212</v>
      </c>
      <c r="G25" s="439">
        <v>1</v>
      </c>
      <c r="H25" s="440"/>
      <c r="I25" s="441">
        <v>2</v>
      </c>
      <c r="J25" s="442"/>
      <c r="K25" s="44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5" customHeight="1" x14ac:dyDescent="0.35">
      <c r="E26" s="244" t="str">
        <f t="shared" si="1"/>
        <v>213201</v>
      </c>
      <c r="F26" s="244" t="str">
        <f t="shared" si="0"/>
        <v>213</v>
      </c>
      <c r="G26" s="439">
        <v>1</v>
      </c>
      <c r="H26" s="440"/>
      <c r="I26" s="441">
        <v>3</v>
      </c>
      <c r="J26" s="442"/>
      <c r="K26" s="44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5" customHeight="1" x14ac:dyDescent="0.35">
      <c r="E27" s="244" t="str">
        <f t="shared" si="1"/>
        <v>214201</v>
      </c>
      <c r="F27" s="244" t="str">
        <f t="shared" si="0"/>
        <v>214</v>
      </c>
      <c r="G27" s="439">
        <v>1</v>
      </c>
      <c r="H27" s="440"/>
      <c r="I27" s="441">
        <v>4</v>
      </c>
      <c r="J27" s="442"/>
      <c r="K27" s="44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5" customHeight="1" x14ac:dyDescent="0.35">
      <c r="E28" s="244" t="str">
        <f t="shared" si="1"/>
        <v>214203</v>
      </c>
      <c r="F28" s="244" t="str">
        <f t="shared" si="0"/>
        <v>214</v>
      </c>
      <c r="G28" s="439">
        <v>1</v>
      </c>
      <c r="H28" s="440"/>
      <c r="I28" s="441">
        <v>4</v>
      </c>
      <c r="J28" s="442"/>
      <c r="K28" s="44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5" customHeight="1" x14ac:dyDescent="0.3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39">
        <v>1</v>
      </c>
      <c r="H29" s="440"/>
      <c r="I29" s="441">
        <v>4</v>
      </c>
      <c r="J29" s="442"/>
      <c r="K29" s="44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5" customHeight="1" x14ac:dyDescent="0.3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39">
        <v>1</v>
      </c>
      <c r="H30" s="440"/>
      <c r="I30" s="441">
        <v>4</v>
      </c>
      <c r="J30" s="442"/>
      <c r="K30" s="44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5" customHeight="1" x14ac:dyDescent="0.3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39">
        <v>1</v>
      </c>
      <c r="H31" s="440"/>
      <c r="I31" s="441">
        <v>4</v>
      </c>
      <c r="J31" s="442"/>
      <c r="K31" s="44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5" customHeight="1" x14ac:dyDescent="0.3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39">
        <v>1</v>
      </c>
      <c r="H32" s="440"/>
      <c r="I32" s="441">
        <v>4</v>
      </c>
      <c r="J32" s="442"/>
      <c r="K32" s="44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5" customHeight="1" x14ac:dyDescent="0.3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39">
        <v>1</v>
      </c>
      <c r="H33" s="440"/>
      <c r="I33" s="441">
        <v>4</v>
      </c>
      <c r="J33" s="442"/>
      <c r="K33" s="44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5" customHeight="1" x14ac:dyDescent="0.35">
      <c r="E34" s="244" t="str">
        <f t="shared" si="1"/>
        <v>215101</v>
      </c>
      <c r="F34" s="244" t="str">
        <f t="shared" si="0"/>
        <v>215</v>
      </c>
      <c r="G34" s="439">
        <v>1</v>
      </c>
      <c r="H34" s="440"/>
      <c r="I34" s="441">
        <v>5</v>
      </c>
      <c r="J34" s="442"/>
      <c r="K34" s="44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5" customHeight="1" x14ac:dyDescent="0.35">
      <c r="E35" s="244" t="str">
        <f t="shared" si="1"/>
        <v>215201</v>
      </c>
      <c r="F35" s="244" t="str">
        <f t="shared" si="0"/>
        <v>215</v>
      </c>
      <c r="G35" s="439">
        <v>1</v>
      </c>
      <c r="H35" s="440"/>
      <c r="I35" s="441">
        <v>5</v>
      </c>
      <c r="J35" s="442"/>
      <c r="K35" s="44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5" customHeight="1" x14ac:dyDescent="0.35">
      <c r="E36" s="244" t="str">
        <f t="shared" si="1"/>
        <v>215301</v>
      </c>
      <c r="F36" s="244" t="str">
        <f t="shared" si="0"/>
        <v>215</v>
      </c>
      <c r="G36" s="439">
        <v>1</v>
      </c>
      <c r="H36" s="440"/>
      <c r="I36" s="441">
        <v>5</v>
      </c>
      <c r="J36" s="442"/>
      <c r="K36" s="44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3" customHeight="1" thickBot="1" x14ac:dyDescent="0.4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" thickBot="1" x14ac:dyDescent="0.4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3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35">
      <c r="E40" s="244" t="str">
        <f t="shared" ref="E40:E82" si="2">2&amp;G40&amp;I40&amp;L40&amp;M40</f>
        <v>221101</v>
      </c>
      <c r="F40" s="244" t="str">
        <f t="shared" si="0"/>
        <v>221</v>
      </c>
      <c r="G40" s="439">
        <v>2</v>
      </c>
      <c r="H40" s="440"/>
      <c r="I40" s="441" t="s">
        <v>127</v>
      </c>
      <c r="J40" s="442"/>
      <c r="K40" s="44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5" customHeight="1" x14ac:dyDescent="0.35">
      <c r="E41" s="244" t="str">
        <f t="shared" si="2"/>
        <v>221301</v>
      </c>
      <c r="F41" s="244" t="str">
        <f t="shared" si="0"/>
        <v>221</v>
      </c>
      <c r="G41" s="439">
        <v>2</v>
      </c>
      <c r="H41" s="440"/>
      <c r="I41" s="441" t="s">
        <v>127</v>
      </c>
      <c r="J41" s="442"/>
      <c r="K41" s="44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5" customHeight="1" x14ac:dyDescent="0.35">
      <c r="E42" s="244" t="str">
        <f t="shared" si="2"/>
        <v>221501</v>
      </c>
      <c r="F42" s="244" t="str">
        <f t="shared" si="0"/>
        <v>221</v>
      </c>
      <c r="G42" s="439">
        <v>2</v>
      </c>
      <c r="H42" s="440"/>
      <c r="I42" s="441" t="s">
        <v>127</v>
      </c>
      <c r="J42" s="442"/>
      <c r="K42" s="44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5" customHeight="1" x14ac:dyDescent="0.35">
      <c r="E43" s="244" t="str">
        <f t="shared" si="2"/>
        <v>221601</v>
      </c>
      <c r="F43" s="244" t="str">
        <f t="shared" si="0"/>
        <v>221</v>
      </c>
      <c r="G43" s="439">
        <v>2</v>
      </c>
      <c r="H43" s="440"/>
      <c r="I43" s="441" t="s">
        <v>127</v>
      </c>
      <c r="J43" s="442"/>
      <c r="K43" s="44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5" customHeight="1" x14ac:dyDescent="0.35">
      <c r="E44" s="244" t="str">
        <f t="shared" si="2"/>
        <v>221701</v>
      </c>
      <c r="F44" s="244" t="str">
        <f t="shared" si="0"/>
        <v>221</v>
      </c>
      <c r="G44" s="439">
        <v>2</v>
      </c>
      <c r="H44" s="440"/>
      <c r="I44" s="441" t="s">
        <v>127</v>
      </c>
      <c r="J44" s="442"/>
      <c r="K44" s="44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5" customHeight="1" x14ac:dyDescent="0.35">
      <c r="E45" s="244" t="str">
        <f t="shared" si="2"/>
        <v>221801</v>
      </c>
      <c r="F45" s="244" t="str">
        <f t="shared" si="0"/>
        <v>221</v>
      </c>
      <c r="G45" s="439">
        <v>2</v>
      </c>
      <c r="H45" s="440"/>
      <c r="I45" s="441" t="s">
        <v>127</v>
      </c>
      <c r="J45" s="442"/>
      <c r="K45" s="44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5" customHeight="1" x14ac:dyDescent="0.35">
      <c r="E46" s="244" t="str">
        <f t="shared" si="2"/>
        <v>222101</v>
      </c>
      <c r="F46" s="244" t="str">
        <f t="shared" si="0"/>
        <v>222</v>
      </c>
      <c r="G46" s="439">
        <v>2</v>
      </c>
      <c r="H46" s="440"/>
      <c r="I46" s="441" t="s">
        <v>132</v>
      </c>
      <c r="J46" s="442"/>
      <c r="K46" s="44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5" customHeight="1" x14ac:dyDescent="0.35">
      <c r="E47" s="244" t="str">
        <f t="shared" si="2"/>
        <v>222201</v>
      </c>
      <c r="F47" s="244" t="str">
        <f t="shared" si="0"/>
        <v>222</v>
      </c>
      <c r="G47" s="439">
        <v>2</v>
      </c>
      <c r="H47" s="440"/>
      <c r="I47" s="441" t="s">
        <v>132</v>
      </c>
      <c r="J47" s="442"/>
      <c r="K47" s="44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5" customHeight="1" x14ac:dyDescent="0.35">
      <c r="E48" s="244" t="str">
        <f t="shared" si="2"/>
        <v>223101</v>
      </c>
      <c r="F48" s="244" t="str">
        <f t="shared" si="0"/>
        <v>223</v>
      </c>
      <c r="G48" s="439">
        <v>2</v>
      </c>
      <c r="H48" s="440"/>
      <c r="I48" s="441" t="s">
        <v>175</v>
      </c>
      <c r="J48" s="442"/>
      <c r="K48" s="44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5" customHeight="1" x14ac:dyDescent="0.35">
      <c r="E49" s="244" t="str">
        <f t="shared" si="2"/>
        <v>223201</v>
      </c>
      <c r="F49" s="244" t="str">
        <f t="shared" si="0"/>
        <v>223</v>
      </c>
      <c r="G49" s="439">
        <v>2</v>
      </c>
      <c r="H49" s="440"/>
      <c r="I49" s="441" t="s">
        <v>175</v>
      </c>
      <c r="J49" s="442"/>
      <c r="K49" s="44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5" customHeight="1" x14ac:dyDescent="0.35">
      <c r="E50" s="244" t="str">
        <f t="shared" si="2"/>
        <v>224101</v>
      </c>
      <c r="F50" s="244" t="str">
        <f t="shared" si="0"/>
        <v>224</v>
      </c>
      <c r="G50" s="439">
        <v>2</v>
      </c>
      <c r="H50" s="440"/>
      <c r="I50" s="441" t="s">
        <v>136</v>
      </c>
      <c r="J50" s="442"/>
      <c r="K50" s="44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5" customHeight="1" x14ac:dyDescent="0.35">
      <c r="E51" s="244" t="str">
        <f t="shared" si="2"/>
        <v>224201</v>
      </c>
      <c r="F51" s="244" t="str">
        <f t="shared" si="0"/>
        <v>224</v>
      </c>
      <c r="G51" s="439">
        <v>2</v>
      </c>
      <c r="H51" s="440"/>
      <c r="I51" s="441" t="s">
        <v>136</v>
      </c>
      <c r="J51" s="442"/>
      <c r="K51" s="44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5" customHeight="1" x14ac:dyDescent="0.35">
      <c r="E52" s="244" t="str">
        <f t="shared" si="2"/>
        <v>225101</v>
      </c>
      <c r="F52" s="244" t="str">
        <f t="shared" si="0"/>
        <v>225</v>
      </c>
      <c r="G52" s="439">
        <v>2</v>
      </c>
      <c r="H52" s="440"/>
      <c r="I52" s="441" t="s">
        <v>139</v>
      </c>
      <c r="J52" s="442"/>
      <c r="K52" s="44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5" customHeight="1" x14ac:dyDescent="0.35">
      <c r="E53" s="244" t="str">
        <f t="shared" si="2"/>
        <v>225102</v>
      </c>
      <c r="F53" s="244" t="str">
        <f t="shared" si="0"/>
        <v>225</v>
      </c>
      <c r="G53" s="439">
        <v>2</v>
      </c>
      <c r="H53" s="440"/>
      <c r="I53" s="441" t="s">
        <v>139</v>
      </c>
      <c r="J53" s="442"/>
      <c r="K53" s="44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5" customHeight="1" x14ac:dyDescent="0.35">
      <c r="E54" s="244" t="str">
        <f t="shared" si="2"/>
        <v>225401</v>
      </c>
      <c r="F54" s="244" t="str">
        <f t="shared" si="0"/>
        <v>225</v>
      </c>
      <c r="G54" s="439">
        <v>2</v>
      </c>
      <c r="H54" s="440"/>
      <c r="I54" s="441" t="s">
        <v>139</v>
      </c>
      <c r="J54" s="442"/>
      <c r="K54" s="44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5" customHeight="1" x14ac:dyDescent="0.35">
      <c r="E55" s="244" t="str">
        <f t="shared" si="2"/>
        <v>225801</v>
      </c>
      <c r="F55" s="244" t="str">
        <f t="shared" si="0"/>
        <v>225</v>
      </c>
      <c r="G55" s="439">
        <v>2</v>
      </c>
      <c r="H55" s="440"/>
      <c r="I55" s="441" t="s">
        <v>139</v>
      </c>
      <c r="J55" s="442"/>
      <c r="K55" s="44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5" customHeight="1" x14ac:dyDescent="0.35">
      <c r="E56" s="244" t="str">
        <f t="shared" si="2"/>
        <v>226101</v>
      </c>
      <c r="F56" s="244" t="str">
        <f t="shared" si="0"/>
        <v>226</v>
      </c>
      <c r="G56" s="439">
        <v>2</v>
      </c>
      <c r="H56" s="440"/>
      <c r="I56" s="441" t="s">
        <v>146</v>
      </c>
      <c r="J56" s="442"/>
      <c r="K56" s="44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5" customHeight="1" x14ac:dyDescent="0.35">
      <c r="E57" s="244" t="str">
        <f t="shared" si="2"/>
        <v>226201</v>
      </c>
      <c r="F57" s="244" t="str">
        <f t="shared" si="0"/>
        <v>226</v>
      </c>
      <c r="G57" s="439">
        <v>2</v>
      </c>
      <c r="H57" s="440"/>
      <c r="I57" s="441" t="s">
        <v>146</v>
      </c>
      <c r="J57" s="442"/>
      <c r="K57" s="44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5" customHeight="1" x14ac:dyDescent="0.35">
      <c r="E58" s="244" t="str">
        <f t="shared" si="2"/>
        <v>226301</v>
      </c>
      <c r="F58" s="244" t="str">
        <f t="shared" si="0"/>
        <v>226</v>
      </c>
      <c r="G58" s="439">
        <v>2</v>
      </c>
      <c r="H58" s="440"/>
      <c r="I58" s="441" t="s">
        <v>146</v>
      </c>
      <c r="J58" s="442"/>
      <c r="K58" s="44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5" customHeight="1" x14ac:dyDescent="0.35">
      <c r="E59" s="244" t="str">
        <f t="shared" si="2"/>
        <v>227101</v>
      </c>
      <c r="F59" s="244" t="str">
        <f t="shared" si="0"/>
        <v>227</v>
      </c>
      <c r="G59" s="439">
        <v>2</v>
      </c>
      <c r="H59" s="440"/>
      <c r="I59" s="441" t="s">
        <v>188</v>
      </c>
      <c r="J59" s="442"/>
      <c r="K59" s="44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5" customHeight="1" x14ac:dyDescent="0.35">
      <c r="E60" s="244" t="str">
        <f t="shared" si="2"/>
        <v>227102</v>
      </c>
      <c r="F60" s="244" t="str">
        <f t="shared" si="0"/>
        <v>227</v>
      </c>
      <c r="G60" s="439">
        <v>2</v>
      </c>
      <c r="H60" s="440"/>
      <c r="I60" s="441" t="s">
        <v>188</v>
      </c>
      <c r="J60" s="442"/>
      <c r="K60" s="44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5" customHeight="1" x14ac:dyDescent="0.35">
      <c r="E61" s="244" t="str">
        <f t="shared" si="2"/>
        <v>227104</v>
      </c>
      <c r="F61" s="244" t="str">
        <f t="shared" si="0"/>
        <v>227</v>
      </c>
      <c r="G61" s="439">
        <v>2</v>
      </c>
      <c r="H61" s="440"/>
      <c r="I61" s="441" t="s">
        <v>188</v>
      </c>
      <c r="J61" s="442"/>
      <c r="K61" s="44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5" customHeight="1" x14ac:dyDescent="0.35">
      <c r="E62" s="244" t="str">
        <f t="shared" si="2"/>
        <v>227106</v>
      </c>
      <c r="F62" s="244" t="str">
        <f t="shared" si="0"/>
        <v>227</v>
      </c>
      <c r="G62" s="439">
        <v>2</v>
      </c>
      <c r="H62" s="440"/>
      <c r="I62" s="441" t="s">
        <v>188</v>
      </c>
      <c r="J62" s="442"/>
      <c r="K62" s="44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5" customHeight="1" x14ac:dyDescent="0.35">
      <c r="E63" s="244" t="str">
        <f t="shared" si="2"/>
        <v>227107</v>
      </c>
      <c r="F63" s="244" t="str">
        <f t="shared" si="0"/>
        <v>227</v>
      </c>
      <c r="G63" s="439">
        <v>2</v>
      </c>
      <c r="H63" s="440"/>
      <c r="I63" s="441" t="s">
        <v>188</v>
      </c>
      <c r="J63" s="442"/>
      <c r="K63" s="44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5" customHeight="1" x14ac:dyDescent="0.35">
      <c r="E64" s="244" t="str">
        <f t="shared" si="2"/>
        <v>227201</v>
      </c>
      <c r="F64" s="244" t="str">
        <f t="shared" si="0"/>
        <v>227</v>
      </c>
      <c r="G64" s="439">
        <v>2</v>
      </c>
      <c r="H64" s="440"/>
      <c r="I64" s="441" t="s">
        <v>188</v>
      </c>
      <c r="J64" s="442"/>
      <c r="K64" s="44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5" customHeight="1" x14ac:dyDescent="0.35">
      <c r="E65" s="244" t="str">
        <f t="shared" si="2"/>
        <v>227202</v>
      </c>
      <c r="F65" s="244" t="str">
        <f t="shared" si="0"/>
        <v>227</v>
      </c>
      <c r="G65" s="439">
        <v>2</v>
      </c>
      <c r="H65" s="440"/>
      <c r="I65" s="441" t="s">
        <v>188</v>
      </c>
      <c r="J65" s="442"/>
      <c r="K65" s="44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5" customHeight="1" x14ac:dyDescent="0.35">
      <c r="E66" s="244" t="str">
        <f t="shared" si="2"/>
        <v>227206</v>
      </c>
      <c r="F66" s="244" t="str">
        <f t="shared" si="0"/>
        <v>227</v>
      </c>
      <c r="G66" s="439">
        <v>2</v>
      </c>
      <c r="H66" s="440"/>
      <c r="I66" s="441" t="s">
        <v>188</v>
      </c>
      <c r="J66" s="442"/>
      <c r="K66" s="44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5" customHeight="1" x14ac:dyDescent="0.35">
      <c r="E67" s="244" t="str">
        <f t="shared" si="2"/>
        <v>227208</v>
      </c>
      <c r="F67" s="244" t="str">
        <f t="shared" si="0"/>
        <v>227</v>
      </c>
      <c r="G67" s="439">
        <v>2</v>
      </c>
      <c r="H67" s="440"/>
      <c r="I67" s="441" t="s">
        <v>188</v>
      </c>
      <c r="J67" s="442"/>
      <c r="K67" s="44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5" customHeight="1" x14ac:dyDescent="0.35">
      <c r="E68" s="244" t="str">
        <f t="shared" si="2"/>
        <v>228101</v>
      </c>
      <c r="F68" s="244" t="str">
        <f t="shared" si="0"/>
        <v>228</v>
      </c>
      <c r="G68" s="439">
        <v>2</v>
      </c>
      <c r="H68" s="440"/>
      <c r="I68" s="441" t="s">
        <v>190</v>
      </c>
      <c r="J68" s="442"/>
      <c r="K68" s="44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5" customHeight="1" x14ac:dyDescent="0.35">
      <c r="E69" s="244" t="str">
        <f t="shared" si="2"/>
        <v>228301</v>
      </c>
      <c r="F69" s="244" t="str">
        <f t="shared" si="0"/>
        <v>228</v>
      </c>
      <c r="G69" s="439">
        <v>2</v>
      </c>
      <c r="H69" s="440"/>
      <c r="I69" s="441" t="s">
        <v>190</v>
      </c>
      <c r="J69" s="442"/>
      <c r="K69" s="44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5" customHeight="1" x14ac:dyDescent="0.35">
      <c r="E70" s="244" t="str">
        <f t="shared" si="2"/>
        <v>228401</v>
      </c>
      <c r="F70" s="244" t="str">
        <f t="shared" si="0"/>
        <v>228</v>
      </c>
      <c r="G70" s="439">
        <v>2</v>
      </c>
      <c r="H70" s="440"/>
      <c r="I70" s="441" t="s">
        <v>190</v>
      </c>
      <c r="J70" s="442"/>
      <c r="K70" s="44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5" customHeight="1" x14ac:dyDescent="0.35">
      <c r="E71" s="244" t="str">
        <f t="shared" si="2"/>
        <v>228501</v>
      </c>
      <c r="F71" s="244" t="str">
        <f t="shared" si="0"/>
        <v>228</v>
      </c>
      <c r="G71" s="439">
        <v>2</v>
      </c>
      <c r="H71" s="440"/>
      <c r="I71" s="441" t="s">
        <v>190</v>
      </c>
      <c r="J71" s="442"/>
      <c r="K71" s="44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5" customHeight="1" x14ac:dyDescent="0.35">
      <c r="E72" s="244" t="str">
        <f t="shared" si="2"/>
        <v>228503</v>
      </c>
      <c r="F72" s="244" t="str">
        <f t="shared" si="0"/>
        <v>228</v>
      </c>
      <c r="G72" s="439">
        <v>2</v>
      </c>
      <c r="H72" s="440"/>
      <c r="I72" s="441" t="s">
        <v>190</v>
      </c>
      <c r="J72" s="442"/>
      <c r="K72" s="44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5" customHeight="1" x14ac:dyDescent="0.35">
      <c r="E73" s="244" t="str">
        <f t="shared" si="2"/>
        <v>228601</v>
      </c>
      <c r="F73" s="244" t="str">
        <f t="shared" si="0"/>
        <v>228</v>
      </c>
      <c r="G73" s="439">
        <v>2</v>
      </c>
      <c r="H73" s="440"/>
      <c r="I73" s="441" t="s">
        <v>190</v>
      </c>
      <c r="J73" s="442"/>
      <c r="K73" s="44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5" customHeight="1" x14ac:dyDescent="0.35">
      <c r="E74" s="244" t="str">
        <f t="shared" si="2"/>
        <v>228701</v>
      </c>
      <c r="F74" s="244" t="str">
        <f t="shared" si="0"/>
        <v>228</v>
      </c>
      <c r="G74" s="439">
        <v>2</v>
      </c>
      <c r="H74" s="440"/>
      <c r="I74" s="441" t="s">
        <v>190</v>
      </c>
      <c r="J74" s="442"/>
      <c r="K74" s="44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5" customHeight="1" x14ac:dyDescent="0.35">
      <c r="E75" s="244" t="str">
        <f t="shared" si="2"/>
        <v>228702</v>
      </c>
      <c r="F75" s="244" t="str">
        <f t="shared" si="0"/>
        <v>228</v>
      </c>
      <c r="G75" s="439">
        <v>2</v>
      </c>
      <c r="H75" s="440"/>
      <c r="I75" s="441" t="s">
        <v>190</v>
      </c>
      <c r="J75" s="442"/>
      <c r="K75" s="44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5" customHeight="1" x14ac:dyDescent="0.35">
      <c r="E76" s="244" t="str">
        <f t="shared" si="2"/>
        <v>228703</v>
      </c>
      <c r="F76" s="244" t="str">
        <f t="shared" si="0"/>
        <v>228</v>
      </c>
      <c r="G76" s="439">
        <v>2</v>
      </c>
      <c r="H76" s="440"/>
      <c r="I76" s="441" t="s">
        <v>190</v>
      </c>
      <c r="J76" s="442"/>
      <c r="K76" s="44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5" customHeight="1" x14ac:dyDescent="0.35">
      <c r="E77" s="244" t="str">
        <f t="shared" si="2"/>
        <v>228704</v>
      </c>
      <c r="F77" s="244" t="str">
        <f t="shared" si="0"/>
        <v>228</v>
      </c>
      <c r="G77" s="439">
        <v>2</v>
      </c>
      <c r="H77" s="440"/>
      <c r="I77" s="441" t="s">
        <v>190</v>
      </c>
      <c r="J77" s="442"/>
      <c r="K77" s="44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5" customHeight="1" x14ac:dyDescent="0.35">
      <c r="E78" s="244" t="str">
        <f t="shared" si="2"/>
        <v>228705</v>
      </c>
      <c r="F78" s="244" t="str">
        <f t="shared" si="0"/>
        <v>228</v>
      </c>
      <c r="G78" s="439">
        <v>2</v>
      </c>
      <c r="H78" s="440"/>
      <c r="I78" s="441" t="s">
        <v>190</v>
      </c>
      <c r="J78" s="442"/>
      <c r="K78" s="44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5" customHeight="1" x14ac:dyDescent="0.35">
      <c r="E79" s="244" t="str">
        <f t="shared" si="2"/>
        <v>228706</v>
      </c>
      <c r="F79" s="244" t="str">
        <f t="shared" si="0"/>
        <v>228</v>
      </c>
      <c r="G79" s="439">
        <v>2</v>
      </c>
      <c r="H79" s="440"/>
      <c r="I79" s="441" t="s">
        <v>190</v>
      </c>
      <c r="J79" s="442"/>
      <c r="K79" s="44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5" customHeight="1" x14ac:dyDescent="0.35">
      <c r="E80" s="244" t="str">
        <f t="shared" si="2"/>
        <v>229101</v>
      </c>
      <c r="F80" s="244" t="str">
        <f t="shared" ref="F80:F143" si="3">+LEFT(E80,3)</f>
        <v>229</v>
      </c>
      <c r="G80" s="439">
        <v>2</v>
      </c>
      <c r="H80" s="440"/>
      <c r="I80" s="441" t="s">
        <v>212</v>
      </c>
      <c r="J80" s="442"/>
      <c r="K80" s="44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5" customHeight="1" x14ac:dyDescent="0.35">
      <c r="E81" s="244" t="str">
        <f t="shared" si="2"/>
        <v>229201</v>
      </c>
      <c r="F81" s="244" t="str">
        <f t="shared" si="3"/>
        <v>229</v>
      </c>
      <c r="G81" s="439">
        <v>2</v>
      </c>
      <c r="H81" s="440"/>
      <c r="I81" s="441" t="s">
        <v>212</v>
      </c>
      <c r="J81" s="442"/>
      <c r="K81" s="44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5" customHeight="1" x14ac:dyDescent="0.35">
      <c r="E82" s="244" t="str">
        <f t="shared" si="2"/>
        <v>229203</v>
      </c>
      <c r="F82" s="244" t="str">
        <f t="shared" si="3"/>
        <v>229</v>
      </c>
      <c r="G82" s="439">
        <v>2</v>
      </c>
      <c r="H82" s="440"/>
      <c r="I82" s="441" t="s">
        <v>212</v>
      </c>
      <c r="J82" s="442"/>
      <c r="K82" s="44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15" customHeight="1" thickBot="1" x14ac:dyDescent="0.4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" thickBot="1" x14ac:dyDescent="0.4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3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5" customHeight="1" x14ac:dyDescent="0.35">
      <c r="E86" s="244" t="str">
        <f t="shared" ref="E86:E115" si="4">2&amp;G86&amp;I86&amp;L86&amp;M86</f>
        <v>231101</v>
      </c>
      <c r="F86" s="244" t="str">
        <f t="shared" si="3"/>
        <v>231</v>
      </c>
      <c r="G86" s="439">
        <v>3</v>
      </c>
      <c r="H86" s="440"/>
      <c r="I86" s="441" t="s">
        <v>127</v>
      </c>
      <c r="J86" s="442"/>
      <c r="K86" s="44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5" customHeight="1" x14ac:dyDescent="0.35">
      <c r="E87" s="244" t="str">
        <f t="shared" si="4"/>
        <v>231302</v>
      </c>
      <c r="F87" s="244" t="str">
        <f t="shared" si="3"/>
        <v>231</v>
      </c>
      <c r="G87" s="439">
        <v>3</v>
      </c>
      <c r="H87" s="440"/>
      <c r="I87" s="441" t="s">
        <v>127</v>
      </c>
      <c r="J87" s="442"/>
      <c r="K87" s="44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5" customHeight="1" x14ac:dyDescent="0.35">
      <c r="E88" s="244" t="str">
        <f t="shared" si="4"/>
        <v>231303</v>
      </c>
      <c r="F88" s="244" t="str">
        <f t="shared" si="3"/>
        <v>231</v>
      </c>
      <c r="G88" s="439">
        <v>3</v>
      </c>
      <c r="H88" s="440"/>
      <c r="I88" s="441" t="s">
        <v>127</v>
      </c>
      <c r="J88" s="442"/>
      <c r="K88" s="44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5" customHeight="1" x14ac:dyDescent="0.35">
      <c r="E89" s="244" t="str">
        <f t="shared" si="4"/>
        <v>232101</v>
      </c>
      <c r="F89" s="244" t="str">
        <f t="shared" si="3"/>
        <v>232</v>
      </c>
      <c r="G89" s="439">
        <v>3</v>
      </c>
      <c r="H89" s="440"/>
      <c r="I89" s="441" t="s">
        <v>132</v>
      </c>
      <c r="J89" s="442"/>
      <c r="K89" s="44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5" customHeight="1" x14ac:dyDescent="0.35">
      <c r="E90" s="244" t="str">
        <f t="shared" si="4"/>
        <v>232201</v>
      </c>
      <c r="F90" s="244" t="str">
        <f t="shared" si="3"/>
        <v>232</v>
      </c>
      <c r="G90" s="439">
        <v>3</v>
      </c>
      <c r="H90" s="440"/>
      <c r="I90" s="441" t="s">
        <v>132</v>
      </c>
      <c r="J90" s="442"/>
      <c r="K90" s="44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5" customHeight="1" x14ac:dyDescent="0.35">
      <c r="E91" s="244" t="str">
        <f t="shared" si="4"/>
        <v>232301</v>
      </c>
      <c r="F91" s="244" t="str">
        <f t="shared" si="3"/>
        <v>232</v>
      </c>
      <c r="G91" s="439">
        <v>3</v>
      </c>
      <c r="H91" s="440"/>
      <c r="I91" s="441" t="s">
        <v>132</v>
      </c>
      <c r="J91" s="442"/>
      <c r="K91" s="44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5" customHeight="1" x14ac:dyDescent="0.35">
      <c r="E92" s="244" t="str">
        <f t="shared" si="4"/>
        <v>233101</v>
      </c>
      <c r="F92" s="244" t="str">
        <f t="shared" si="3"/>
        <v>233</v>
      </c>
      <c r="G92" s="439">
        <v>3</v>
      </c>
      <c r="H92" s="440"/>
      <c r="I92" s="441" t="s">
        <v>175</v>
      </c>
      <c r="J92" s="442"/>
      <c r="K92" s="44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5" customHeight="1" x14ac:dyDescent="0.35">
      <c r="E93" s="244" t="str">
        <f t="shared" si="4"/>
        <v>233201</v>
      </c>
      <c r="F93" s="244" t="str">
        <f t="shared" si="3"/>
        <v>233</v>
      </c>
      <c r="G93" s="439">
        <v>3</v>
      </c>
      <c r="H93" s="440"/>
      <c r="I93" s="441" t="s">
        <v>175</v>
      </c>
      <c r="J93" s="442"/>
      <c r="K93" s="44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5" customHeight="1" x14ac:dyDescent="0.35">
      <c r="E94" s="244" t="str">
        <f t="shared" si="4"/>
        <v>233301</v>
      </c>
      <c r="F94" s="244" t="str">
        <f t="shared" si="3"/>
        <v>233</v>
      </c>
      <c r="G94" s="439">
        <v>3</v>
      </c>
      <c r="H94" s="440"/>
      <c r="I94" s="441" t="s">
        <v>175</v>
      </c>
      <c r="J94" s="442"/>
      <c r="K94" s="44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5" customHeight="1" x14ac:dyDescent="0.35">
      <c r="E95" s="244" t="str">
        <f t="shared" si="4"/>
        <v>233501</v>
      </c>
      <c r="F95" s="244" t="str">
        <f t="shared" si="3"/>
        <v>233</v>
      </c>
      <c r="G95" s="439">
        <v>3</v>
      </c>
      <c r="H95" s="440"/>
      <c r="I95" s="441" t="s">
        <v>175</v>
      </c>
      <c r="J95" s="442"/>
      <c r="K95" s="44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5" customHeight="1" x14ac:dyDescent="0.35">
      <c r="E96" s="244" t="str">
        <f t="shared" si="4"/>
        <v>234101</v>
      </c>
      <c r="F96" s="244" t="str">
        <f t="shared" si="3"/>
        <v>234</v>
      </c>
      <c r="G96" s="439">
        <v>3</v>
      </c>
      <c r="H96" s="440"/>
      <c r="I96" s="441" t="s">
        <v>136</v>
      </c>
      <c r="J96" s="442"/>
      <c r="K96" s="44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5" customHeight="1" x14ac:dyDescent="0.35">
      <c r="E97" s="244" t="str">
        <f t="shared" si="4"/>
        <v>235301</v>
      </c>
      <c r="F97" s="244" t="str">
        <f t="shared" si="3"/>
        <v>235</v>
      </c>
      <c r="G97" s="439">
        <v>3</v>
      </c>
      <c r="H97" s="440"/>
      <c r="I97" s="441" t="s">
        <v>139</v>
      </c>
      <c r="J97" s="442"/>
      <c r="K97" s="44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5" customHeight="1" x14ac:dyDescent="0.35">
      <c r="E98" s="244" t="str">
        <f t="shared" si="4"/>
        <v>236202</v>
      </c>
      <c r="F98" s="244" t="str">
        <f t="shared" si="3"/>
        <v>236</v>
      </c>
      <c r="G98" s="439">
        <v>3</v>
      </c>
      <c r="H98" s="440"/>
      <c r="I98" s="441" t="s">
        <v>146</v>
      </c>
      <c r="J98" s="442"/>
      <c r="K98" s="44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5" customHeight="1" x14ac:dyDescent="0.35">
      <c r="E99" s="244" t="str">
        <f t="shared" si="4"/>
        <v>236304</v>
      </c>
      <c r="F99" s="244" t="str">
        <f t="shared" si="3"/>
        <v>236</v>
      </c>
      <c r="G99" s="439">
        <v>3</v>
      </c>
      <c r="H99" s="440"/>
      <c r="I99" s="441" t="s">
        <v>146</v>
      </c>
      <c r="J99" s="442"/>
      <c r="K99" s="44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5" customHeight="1" x14ac:dyDescent="0.35">
      <c r="E100" s="244" t="str">
        <f t="shared" si="4"/>
        <v>236306</v>
      </c>
      <c r="F100" s="244" t="str">
        <f t="shared" si="3"/>
        <v>236</v>
      </c>
      <c r="G100" s="439">
        <v>3</v>
      </c>
      <c r="H100" s="440"/>
      <c r="I100" s="441" t="s">
        <v>146</v>
      </c>
      <c r="J100" s="442"/>
      <c r="K100" s="44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5" customHeight="1" x14ac:dyDescent="0.35">
      <c r="E101" s="244" t="str">
        <f t="shared" si="4"/>
        <v>237101</v>
      </c>
      <c r="F101" s="244" t="str">
        <f t="shared" si="3"/>
        <v>237</v>
      </c>
      <c r="G101" s="439">
        <v>3</v>
      </c>
      <c r="H101" s="440"/>
      <c r="I101" s="441" t="s">
        <v>188</v>
      </c>
      <c r="J101" s="442"/>
      <c r="K101" s="44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5" customHeight="1" x14ac:dyDescent="0.35">
      <c r="E102" s="244" t="str">
        <f t="shared" si="4"/>
        <v>237203</v>
      </c>
      <c r="F102" s="244" t="str">
        <f t="shared" si="3"/>
        <v>237</v>
      </c>
      <c r="G102" s="439">
        <v>3</v>
      </c>
      <c r="H102" s="440"/>
      <c r="I102" s="441" t="s">
        <v>188</v>
      </c>
      <c r="J102" s="442"/>
      <c r="K102" s="44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5" customHeight="1" x14ac:dyDescent="0.35">
      <c r="E103" s="244" t="str">
        <f t="shared" si="4"/>
        <v>237299</v>
      </c>
      <c r="F103" s="244" t="str">
        <f t="shared" si="3"/>
        <v>237</v>
      </c>
      <c r="G103" s="439">
        <v>3</v>
      </c>
      <c r="H103" s="440"/>
      <c r="I103" s="441" t="s">
        <v>188</v>
      </c>
      <c r="J103" s="442"/>
      <c r="K103" s="44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5" customHeight="1" x14ac:dyDescent="0.35">
      <c r="E104" s="244" t="str">
        <f t="shared" si="4"/>
        <v>239101</v>
      </c>
      <c r="F104" s="244" t="str">
        <f t="shared" si="3"/>
        <v>239</v>
      </c>
      <c r="G104" s="439">
        <v>3</v>
      </c>
      <c r="H104" s="440"/>
      <c r="I104" s="441" t="s">
        <v>212</v>
      </c>
      <c r="J104" s="442"/>
      <c r="K104" s="44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5" customHeight="1" x14ac:dyDescent="0.35">
      <c r="E105" s="244" t="str">
        <f t="shared" si="4"/>
        <v>239201</v>
      </c>
      <c r="F105" s="244" t="str">
        <f t="shared" si="3"/>
        <v>239</v>
      </c>
      <c r="G105" s="439">
        <v>3</v>
      </c>
      <c r="H105" s="440"/>
      <c r="I105" s="441" t="s">
        <v>212</v>
      </c>
      <c r="J105" s="442"/>
      <c r="K105" s="44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5" customHeight="1" x14ac:dyDescent="0.35">
      <c r="E106" s="244" t="str">
        <f t="shared" si="4"/>
        <v>239202</v>
      </c>
      <c r="F106" s="244" t="str">
        <f t="shared" si="3"/>
        <v>239</v>
      </c>
      <c r="G106" s="439">
        <v>3</v>
      </c>
      <c r="H106" s="440"/>
      <c r="I106" s="441" t="s">
        <v>212</v>
      </c>
      <c r="J106" s="442"/>
      <c r="K106" s="44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5" customHeight="1" x14ac:dyDescent="0.35">
      <c r="E107" s="244" t="str">
        <f t="shared" si="4"/>
        <v>239301</v>
      </c>
      <c r="F107" s="244" t="str">
        <f t="shared" si="3"/>
        <v>239</v>
      </c>
      <c r="G107" s="439">
        <v>3</v>
      </c>
      <c r="H107" s="440"/>
      <c r="I107" s="441" t="s">
        <v>212</v>
      </c>
      <c r="J107" s="442"/>
      <c r="K107" s="44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5" customHeight="1" x14ac:dyDescent="0.35">
      <c r="E108" s="244" t="str">
        <f t="shared" si="4"/>
        <v>239401</v>
      </c>
      <c r="F108" s="244" t="str">
        <f t="shared" si="3"/>
        <v>239</v>
      </c>
      <c r="G108" s="439">
        <v>3</v>
      </c>
      <c r="H108" s="440"/>
      <c r="I108" s="441" t="s">
        <v>212</v>
      </c>
      <c r="J108" s="442"/>
      <c r="K108" s="44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5" customHeight="1" x14ac:dyDescent="0.35">
      <c r="E109" s="244" t="str">
        <f t="shared" si="4"/>
        <v>239501</v>
      </c>
      <c r="F109" s="244" t="str">
        <f t="shared" si="3"/>
        <v>239</v>
      </c>
      <c r="G109" s="439">
        <v>3</v>
      </c>
      <c r="H109" s="440"/>
      <c r="I109" s="441" t="s">
        <v>212</v>
      </c>
      <c r="J109" s="442"/>
      <c r="K109" s="44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5" customHeight="1" x14ac:dyDescent="0.35">
      <c r="E110" s="244" t="str">
        <f t="shared" si="4"/>
        <v>239601</v>
      </c>
      <c r="F110" s="244" t="str">
        <f t="shared" si="3"/>
        <v>239</v>
      </c>
      <c r="G110" s="439">
        <v>3</v>
      </c>
      <c r="H110" s="440"/>
      <c r="I110" s="441" t="s">
        <v>212</v>
      </c>
      <c r="J110" s="442"/>
      <c r="K110" s="44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5" customHeight="1" x14ac:dyDescent="0.35">
      <c r="E111" s="244" t="str">
        <f t="shared" si="4"/>
        <v>239801</v>
      </c>
      <c r="F111" s="244" t="str">
        <f t="shared" si="3"/>
        <v>239</v>
      </c>
      <c r="G111" s="439">
        <v>3</v>
      </c>
      <c r="H111" s="440"/>
      <c r="I111" s="441" t="s">
        <v>212</v>
      </c>
      <c r="J111" s="442"/>
      <c r="K111" s="44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5" customHeight="1" x14ac:dyDescent="0.35">
      <c r="E112" s="244" t="str">
        <f t="shared" si="4"/>
        <v>239802</v>
      </c>
      <c r="F112" s="244" t="str">
        <f t="shared" si="3"/>
        <v>239</v>
      </c>
      <c r="G112" s="439">
        <v>3</v>
      </c>
      <c r="H112" s="440"/>
      <c r="I112" s="441" t="s">
        <v>212</v>
      </c>
      <c r="J112" s="442"/>
      <c r="K112" s="44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5" customHeight="1" x14ac:dyDescent="0.35">
      <c r="E113" s="244" t="str">
        <f t="shared" si="4"/>
        <v>239901</v>
      </c>
      <c r="F113" s="244" t="str">
        <f t="shared" si="3"/>
        <v>239</v>
      </c>
      <c r="G113" s="439">
        <v>3</v>
      </c>
      <c r="H113" s="440"/>
      <c r="I113" s="441" t="s">
        <v>212</v>
      </c>
      <c r="J113" s="442"/>
      <c r="K113" s="44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5" customHeight="1" x14ac:dyDescent="0.35">
      <c r="E114" s="244" t="str">
        <f t="shared" si="4"/>
        <v>239904</v>
      </c>
      <c r="F114" s="244" t="str">
        <f t="shared" si="3"/>
        <v>239</v>
      </c>
      <c r="G114" s="439">
        <v>3</v>
      </c>
      <c r="H114" s="440"/>
      <c r="I114" s="441" t="s">
        <v>212</v>
      </c>
      <c r="J114" s="442"/>
      <c r="K114" s="44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5" customHeight="1" x14ac:dyDescent="0.35">
      <c r="E115" s="244" t="str">
        <f t="shared" si="4"/>
        <v>239905</v>
      </c>
      <c r="F115" s="244" t="str">
        <f t="shared" si="3"/>
        <v>239</v>
      </c>
      <c r="G115" s="439">
        <v>3</v>
      </c>
      <c r="H115" s="440"/>
      <c r="I115" s="441" t="s">
        <v>212</v>
      </c>
      <c r="J115" s="442"/>
      <c r="K115" s="44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15" customHeight="1" thickBot="1" x14ac:dyDescent="0.4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" thickBot="1" x14ac:dyDescent="0.4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35">
      <c r="F118" s="244" t="str">
        <f t="shared" si="3"/>
        <v/>
      </c>
      <c r="G118" s="306"/>
      <c r="H118" s="307"/>
      <c r="I118" s="441"/>
      <c r="J118" s="442"/>
      <c r="K118" s="44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5" customHeight="1" x14ac:dyDescent="0.35">
      <c r="E119" s="244" t="str">
        <f t="shared" ref="E119:E128" si="5">2&amp;G119&amp;I119&amp;L119&amp;M119</f>
        <v>241101</v>
      </c>
      <c r="F119" s="244" t="str">
        <f t="shared" si="3"/>
        <v>241</v>
      </c>
      <c r="G119" s="439">
        <v>4</v>
      </c>
      <c r="H119" s="440"/>
      <c r="I119" s="441" t="s">
        <v>127</v>
      </c>
      <c r="J119" s="442"/>
      <c r="K119" s="44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5" customHeight="1" x14ac:dyDescent="0.35">
      <c r="E120" s="244" t="str">
        <f t="shared" si="5"/>
        <v>241202</v>
      </c>
      <c r="F120" s="244" t="str">
        <f t="shared" si="3"/>
        <v>241</v>
      </c>
      <c r="G120" s="439">
        <v>4</v>
      </c>
      <c r="H120" s="440"/>
      <c r="I120" s="441" t="s">
        <v>127</v>
      </c>
      <c r="J120" s="442"/>
      <c r="K120" s="44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5" customHeight="1" x14ac:dyDescent="0.3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39">
        <v>4</v>
      </c>
      <c r="H121" s="440"/>
      <c r="I121" s="441" t="s">
        <v>127</v>
      </c>
      <c r="J121" s="442"/>
      <c r="K121" s="44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5" customHeight="1" x14ac:dyDescent="0.3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39">
        <v>4</v>
      </c>
      <c r="H122" s="440"/>
      <c r="I122" s="441" t="s">
        <v>127</v>
      </c>
      <c r="J122" s="442"/>
      <c r="K122" s="44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5" customHeight="1" x14ac:dyDescent="0.3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39">
        <v>4</v>
      </c>
      <c r="H123" s="440"/>
      <c r="I123" s="441" t="s">
        <v>127</v>
      </c>
      <c r="J123" s="442"/>
      <c r="K123" s="44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5" customHeight="1" x14ac:dyDescent="0.3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39">
        <v>4</v>
      </c>
      <c r="H124" s="440"/>
      <c r="I124" s="441" t="s">
        <v>127</v>
      </c>
      <c r="J124" s="442"/>
      <c r="K124" s="44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5" customHeight="1" x14ac:dyDescent="0.35">
      <c r="E125" s="244" t="str">
        <f t="shared" si="5"/>
        <v>241605</v>
      </c>
      <c r="F125" s="244" t="str">
        <f t="shared" si="3"/>
        <v>241</v>
      </c>
      <c r="G125" s="439">
        <v>4</v>
      </c>
      <c r="H125" s="440"/>
      <c r="I125" s="441" t="s">
        <v>127</v>
      </c>
      <c r="J125" s="442"/>
      <c r="K125" s="44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5" customHeight="1" x14ac:dyDescent="0.35">
      <c r="E126" s="244" t="str">
        <f t="shared" si="5"/>
        <v>242102</v>
      </c>
      <c r="F126" s="244" t="str">
        <f t="shared" si="3"/>
        <v>242</v>
      </c>
      <c r="G126" s="439">
        <v>4</v>
      </c>
      <c r="H126" s="440"/>
      <c r="I126" s="441" t="s">
        <v>132</v>
      </c>
      <c r="J126" s="442"/>
      <c r="K126" s="44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5" customHeight="1" x14ac:dyDescent="0.35">
      <c r="E127" s="244" t="str">
        <f t="shared" si="5"/>
        <v>245202</v>
      </c>
      <c r="F127" s="244" t="str">
        <f t="shared" si="3"/>
        <v>245</v>
      </c>
      <c r="G127" s="439">
        <v>4</v>
      </c>
      <c r="H127" s="440"/>
      <c r="I127" s="441">
        <v>5</v>
      </c>
      <c r="J127" s="442"/>
      <c r="K127" s="44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5" customHeight="1" x14ac:dyDescent="0.35">
      <c r="E128" s="244" t="str">
        <f t="shared" si="5"/>
        <v>247201</v>
      </c>
      <c r="F128" s="244" t="str">
        <f t="shared" si="3"/>
        <v>247</v>
      </c>
      <c r="G128" s="439">
        <v>4</v>
      </c>
      <c r="H128" s="440"/>
      <c r="I128" s="441" t="s">
        <v>188</v>
      </c>
      <c r="J128" s="442"/>
      <c r="K128" s="44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3" customHeight="1" thickBot="1" x14ac:dyDescent="0.4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" thickBot="1" x14ac:dyDescent="0.4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3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35">
      <c r="E132" s="244" t="str">
        <f t="shared" ref="E132:E145" si="6">2&amp;G132&amp;I132&amp;L132&amp;M132</f>
        <v>261101</v>
      </c>
      <c r="F132" s="244" t="str">
        <f t="shared" si="3"/>
        <v>261</v>
      </c>
      <c r="G132" s="439">
        <v>6</v>
      </c>
      <c r="H132" s="440"/>
      <c r="I132" s="441" t="s">
        <v>127</v>
      </c>
      <c r="J132" s="442"/>
      <c r="K132" s="44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35">
      <c r="E133" s="244" t="str">
        <f t="shared" si="6"/>
        <v>261301</v>
      </c>
      <c r="F133" s="244" t="str">
        <f t="shared" si="3"/>
        <v>261</v>
      </c>
      <c r="G133" s="439">
        <v>6</v>
      </c>
      <c r="H133" s="440"/>
      <c r="I133" s="441" t="s">
        <v>127</v>
      </c>
      <c r="J133" s="442"/>
      <c r="K133" s="44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35">
      <c r="E134" s="244" t="str">
        <f t="shared" si="6"/>
        <v>261401</v>
      </c>
      <c r="F134" s="244" t="str">
        <f t="shared" si="3"/>
        <v>261</v>
      </c>
      <c r="G134" s="439">
        <v>6</v>
      </c>
      <c r="H134" s="440"/>
      <c r="I134" s="441" t="s">
        <v>127</v>
      </c>
      <c r="J134" s="442"/>
      <c r="K134" s="44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35">
      <c r="E135" s="244" t="str">
        <f t="shared" si="6"/>
        <v>262101</v>
      </c>
      <c r="F135" s="244" t="str">
        <f t="shared" si="3"/>
        <v>262</v>
      </c>
      <c r="G135" s="439">
        <v>6</v>
      </c>
      <c r="H135" s="440"/>
      <c r="I135" s="441" t="s">
        <v>132</v>
      </c>
      <c r="J135" s="442"/>
      <c r="K135" s="44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35">
      <c r="E136" s="244" t="str">
        <f t="shared" si="6"/>
        <v>263101</v>
      </c>
      <c r="F136" s="244" t="str">
        <f t="shared" si="3"/>
        <v>263</v>
      </c>
      <c r="G136" s="439">
        <v>6</v>
      </c>
      <c r="H136" s="440"/>
      <c r="I136" s="441" t="s">
        <v>175</v>
      </c>
      <c r="J136" s="442"/>
      <c r="K136" s="44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35">
      <c r="E137" s="244" t="str">
        <f t="shared" si="6"/>
        <v>263201</v>
      </c>
      <c r="F137" s="244" t="str">
        <f t="shared" si="3"/>
        <v>263</v>
      </c>
      <c r="G137" s="439">
        <v>6</v>
      </c>
      <c r="H137" s="440"/>
      <c r="I137" s="441" t="s">
        <v>175</v>
      </c>
      <c r="J137" s="442"/>
      <c r="K137" s="44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35">
      <c r="E138" s="244" t="str">
        <f t="shared" si="6"/>
        <v>264101</v>
      </c>
      <c r="F138" s="244" t="str">
        <f t="shared" si="3"/>
        <v>264</v>
      </c>
      <c r="G138" s="439">
        <v>6</v>
      </c>
      <c r="H138" s="440"/>
      <c r="I138" s="441" t="s">
        <v>136</v>
      </c>
      <c r="J138" s="442"/>
      <c r="K138" s="44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35">
      <c r="E139" s="244" t="str">
        <f t="shared" si="6"/>
        <v>264801</v>
      </c>
      <c r="F139" s="244" t="str">
        <f t="shared" si="3"/>
        <v>264</v>
      </c>
      <c r="G139" s="439">
        <v>6</v>
      </c>
      <c r="H139" s="440"/>
      <c r="I139" s="441" t="s">
        <v>136</v>
      </c>
      <c r="J139" s="442"/>
      <c r="K139" s="44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35">
      <c r="E140" s="244" t="str">
        <f t="shared" si="6"/>
        <v>265201</v>
      </c>
      <c r="F140" s="244" t="str">
        <f t="shared" si="3"/>
        <v>265</v>
      </c>
      <c r="G140" s="439">
        <v>6</v>
      </c>
      <c r="H140" s="440"/>
      <c r="I140" s="441" t="s">
        <v>139</v>
      </c>
      <c r="J140" s="442"/>
      <c r="K140" s="44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35">
      <c r="E141" s="244" t="str">
        <f t="shared" si="6"/>
        <v>265401</v>
      </c>
      <c r="F141" s="244" t="str">
        <f t="shared" si="3"/>
        <v>265</v>
      </c>
      <c r="G141" s="439">
        <v>6</v>
      </c>
      <c r="H141" s="440"/>
      <c r="I141" s="441" t="s">
        <v>139</v>
      </c>
      <c r="J141" s="442"/>
      <c r="K141" s="44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35">
      <c r="E142" s="244" t="str">
        <f t="shared" si="6"/>
        <v>265501</v>
      </c>
      <c r="F142" s="244" t="str">
        <f t="shared" si="3"/>
        <v>265</v>
      </c>
      <c r="G142" s="439">
        <v>6</v>
      </c>
      <c r="H142" s="440"/>
      <c r="I142" s="441" t="s">
        <v>139</v>
      </c>
      <c r="J142" s="442"/>
      <c r="K142" s="44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35">
      <c r="E143" s="244" t="str">
        <f t="shared" si="6"/>
        <v>265601</v>
      </c>
      <c r="F143" s="244" t="str">
        <f t="shared" si="3"/>
        <v>265</v>
      </c>
      <c r="G143" s="439">
        <v>6</v>
      </c>
      <c r="H143" s="440"/>
      <c r="I143" s="441" t="s">
        <v>139</v>
      </c>
      <c r="J143" s="442"/>
      <c r="K143" s="44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35">
      <c r="E144" s="244" t="str">
        <f t="shared" si="6"/>
        <v>266201</v>
      </c>
      <c r="F144" s="244" t="str">
        <f t="shared" ref="F144:F149" si="7">+LEFT(E144,3)</f>
        <v>266</v>
      </c>
      <c r="G144" s="439">
        <v>6</v>
      </c>
      <c r="H144" s="440"/>
      <c r="I144" s="441" t="s">
        <v>146</v>
      </c>
      <c r="J144" s="442"/>
      <c r="K144" s="44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35">
      <c r="E145" s="244" t="str">
        <f t="shared" si="6"/>
        <v>268301</v>
      </c>
      <c r="F145" s="244" t="str">
        <f t="shared" si="7"/>
        <v>268</v>
      </c>
      <c r="G145" s="439">
        <v>6</v>
      </c>
      <c r="H145" s="440"/>
      <c r="I145" s="441" t="s">
        <v>190</v>
      </c>
      <c r="J145" s="442"/>
      <c r="K145" s="44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3" customHeight="1" thickBot="1" x14ac:dyDescent="0.4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" thickBot="1" x14ac:dyDescent="0.4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3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5" customHeight="1" x14ac:dyDescent="0.35">
      <c r="E149" s="244" t="str">
        <f t="shared" ref="E149:E180" si="8">2&amp;G149&amp;I149&amp;L149&amp;M149</f>
        <v>271201</v>
      </c>
      <c r="F149" s="244" t="str">
        <f t="shared" si="7"/>
        <v>271</v>
      </c>
      <c r="G149" s="439">
        <v>7</v>
      </c>
      <c r="H149" s="440"/>
      <c r="I149" s="441">
        <v>1</v>
      </c>
      <c r="J149" s="442"/>
      <c r="K149" s="44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5" customHeight="1" thickBot="1" x14ac:dyDescent="0.4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" thickBot="1" x14ac:dyDescent="0.4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" thickBot="1" x14ac:dyDescent="0.4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" thickBot="1" x14ac:dyDescent="0.4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3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35">
      <c r="E155" s="244" t="str">
        <f t="shared" ref="E155:E157" si="9">3&amp;G155&amp;I155&amp;L155&amp;M155</f>
        <v>311501</v>
      </c>
      <c r="F155" s="244">
        <v>311</v>
      </c>
      <c r="G155" s="439">
        <v>1</v>
      </c>
      <c r="H155" s="440"/>
      <c r="I155" s="441">
        <v>1</v>
      </c>
      <c r="J155" s="442"/>
      <c r="K155" s="44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35">
      <c r="E156" s="244" t="str">
        <f t="shared" si="9"/>
        <v>312601</v>
      </c>
      <c r="F156" s="244">
        <v>311</v>
      </c>
      <c r="G156" s="439">
        <v>1</v>
      </c>
      <c r="H156" s="440"/>
      <c r="I156" s="441">
        <v>2</v>
      </c>
      <c r="J156" s="442"/>
      <c r="K156" s="44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x14ac:dyDescent="0.35">
      <c r="E157" s="244" t="str">
        <f t="shared" si="9"/>
        <v>312601</v>
      </c>
      <c r="F157" s="244">
        <v>311</v>
      </c>
      <c r="G157" s="439">
        <v>1</v>
      </c>
      <c r="H157" s="440"/>
      <c r="I157" s="441">
        <v>2</v>
      </c>
      <c r="J157" s="442"/>
      <c r="K157" s="44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3" customHeight="1" thickBot="1" x14ac:dyDescent="0.4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" thickBot="1" x14ac:dyDescent="0.4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3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5" customHeight="1" x14ac:dyDescent="0.35">
      <c r="E161" s="244" t="str">
        <f>4&amp;G161&amp;I161&amp;L161&amp;M161</f>
        <v>411101</v>
      </c>
      <c r="F161" s="244">
        <v>411</v>
      </c>
      <c r="G161" s="439">
        <v>1</v>
      </c>
      <c r="H161" s="440"/>
      <c r="I161" s="441">
        <v>1</v>
      </c>
      <c r="J161" s="442"/>
      <c r="K161" s="44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5" customHeight="1" x14ac:dyDescent="0.35">
      <c r="E162" s="244" t="str">
        <f t="shared" ref="E162:E166" si="10">4&amp;G162&amp;I162&amp;L162&amp;M162</f>
        <v>411201</v>
      </c>
      <c r="F162" s="244">
        <v>411</v>
      </c>
      <c r="G162" s="439">
        <v>1</v>
      </c>
      <c r="H162" s="440"/>
      <c r="I162" s="441">
        <v>1</v>
      </c>
      <c r="J162" s="442"/>
      <c r="K162" s="44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5" customHeight="1" x14ac:dyDescent="0.35">
      <c r="E163" s="244" t="str">
        <f t="shared" si="10"/>
        <v>411201</v>
      </c>
      <c r="F163" s="244">
        <v>411</v>
      </c>
      <c r="G163" s="439">
        <v>1</v>
      </c>
      <c r="H163" s="440"/>
      <c r="I163" s="441">
        <v>1</v>
      </c>
      <c r="J163" s="442"/>
      <c r="K163" s="44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35">
      <c r="E164" s="244" t="str">
        <f t="shared" si="10"/>
        <v>411501</v>
      </c>
      <c r="F164" s="244">
        <v>411</v>
      </c>
      <c r="G164" s="439">
        <v>1</v>
      </c>
      <c r="H164" s="440"/>
      <c r="I164" s="441">
        <v>1</v>
      </c>
      <c r="J164" s="442"/>
      <c r="K164" s="44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35">
      <c r="E165" s="244" t="str">
        <f t="shared" si="10"/>
        <v>412601</v>
      </c>
      <c r="F165" s="244">
        <v>412</v>
      </c>
      <c r="G165" s="439">
        <v>1</v>
      </c>
      <c r="H165" s="440"/>
      <c r="I165" s="441">
        <v>2</v>
      </c>
      <c r="J165" s="442"/>
      <c r="K165" s="44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35">
      <c r="E166" s="244" t="str">
        <f t="shared" si="10"/>
        <v>412601</v>
      </c>
      <c r="F166" s="244">
        <v>412</v>
      </c>
      <c r="G166" s="439">
        <v>1</v>
      </c>
      <c r="H166" s="440"/>
      <c r="I166" s="441">
        <v>2</v>
      </c>
      <c r="J166" s="442"/>
      <c r="K166" s="44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3" customHeight="1" thickBot="1" x14ac:dyDescent="0.4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" thickBot="1" x14ac:dyDescent="0.4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35">
      <c r="E169" s="244" t="str">
        <f t="shared" si="8"/>
        <v>2</v>
      </c>
      <c r="S169" s="271"/>
    </row>
    <row r="170" spans="5:19" ht="15" thickBot="1" x14ac:dyDescent="0.4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3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" thickBot="1" x14ac:dyDescent="0.4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" thickBot="1" x14ac:dyDescent="0.4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3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" thickBot="1" x14ac:dyDescent="0.4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3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" thickBot="1" x14ac:dyDescent="0.4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" thickBot="1" x14ac:dyDescent="0.4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" thickBot="1" x14ac:dyDescent="0.4">
      <c r="E179" s="244" t="str">
        <f t="shared" si="8"/>
        <v>2</v>
      </c>
      <c r="P179" s="295"/>
      <c r="Q179" s="295"/>
      <c r="S179" s="271"/>
    </row>
    <row r="180" spans="5:19" ht="15" thickBot="1" x14ac:dyDescent="0.4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35">
      <c r="N181" s="364"/>
      <c r="O181" s="365"/>
      <c r="P181" s="271"/>
    </row>
    <row r="182" spans="5:19" x14ac:dyDescent="0.35">
      <c r="M182" s="244"/>
    </row>
    <row r="183" spans="5:19" x14ac:dyDescent="0.35">
      <c r="M183" s="244"/>
    </row>
    <row r="184" spans="5:19" x14ac:dyDescent="0.35">
      <c r="M184" s="244"/>
    </row>
    <row r="185" spans="5:19" x14ac:dyDescent="0.35">
      <c r="M185" s="244"/>
    </row>
    <row r="186" spans="5:19" x14ac:dyDescent="0.35">
      <c r="M186" s="244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28"/>
  <sheetViews>
    <sheetView showGridLines="0" view="pageBreakPreview" topLeftCell="A2" zoomScale="70" zoomScaleNormal="55" zoomScaleSheetLayoutView="70" workbookViewId="0">
      <pane xSplit="3" ySplit="6" topLeftCell="D8" activePane="bottomRight" state="frozen"/>
      <selection activeCell="C89" sqref="C89"/>
      <selection pane="topRight" activeCell="C89" sqref="C89"/>
      <selection pane="bottomLeft" activeCell="C89" sqref="C89"/>
      <selection pane="bottomRight" activeCell="D44" sqref="D44"/>
    </sheetView>
  </sheetViews>
  <sheetFormatPr defaultColWidth="5.81640625" defaultRowHeight="14.5" x14ac:dyDescent="0.35"/>
  <cols>
    <col min="1" max="1" width="8.81640625" style="33" hidden="1" customWidth="1"/>
    <col min="2" max="2" width="6.81640625" hidden="1" customWidth="1"/>
    <col min="3" max="3" width="87.1796875" bestFit="1" customWidth="1"/>
    <col min="4" max="5" width="19.36328125" bestFit="1" customWidth="1"/>
    <col min="6" max="6" width="16.453125" bestFit="1" customWidth="1"/>
    <col min="7" max="7" width="17.26953125" bestFit="1" customWidth="1"/>
    <col min="8" max="8" width="16.90625" bestFit="1" customWidth="1"/>
    <col min="9" max="10" width="17.26953125" bestFit="1" customWidth="1"/>
    <col min="11" max="11" width="16.90625" bestFit="1" customWidth="1"/>
    <col min="12" max="12" width="7.08984375" bestFit="1" customWidth="1"/>
    <col min="13" max="13" width="9.81640625" bestFit="1" customWidth="1"/>
    <col min="14" max="14" width="13.90625" bestFit="1" customWidth="1"/>
    <col min="15" max="15" width="10.453125" bestFit="1" customWidth="1"/>
    <col min="16" max="16" width="13.6328125" bestFit="1" customWidth="1"/>
    <col min="17" max="17" width="12.90625" bestFit="1" customWidth="1"/>
    <col min="18" max="18" width="18.26953125" bestFit="1" customWidth="1"/>
    <col min="19" max="19" width="14.26953125" customWidth="1"/>
    <col min="20" max="20" width="12.81640625" bestFit="1" customWidth="1"/>
    <col min="21" max="21" width="10.453125" bestFit="1" customWidth="1"/>
    <col min="22" max="22" width="12" style="35" customWidth="1"/>
    <col min="23" max="23" width="2" style="35" bestFit="1" customWidth="1"/>
    <col min="24" max="24" width="5.81640625" style="35" bestFit="1"/>
  </cols>
  <sheetData>
    <row r="1" spans="1:25" ht="30" customHeight="1" x14ac:dyDescent="0.3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4"/>
      <c r="T1" s="44"/>
      <c r="U1" s="44"/>
    </row>
    <row r="2" spans="1:25" ht="15.5" x14ac:dyDescent="0.3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25"/>
      <c r="T2" s="25"/>
      <c r="U2" s="25"/>
    </row>
    <row r="3" spans="1:25" ht="15.75" customHeight="1" x14ac:dyDescent="0.35">
      <c r="C3" s="465" t="s">
        <v>82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10"/>
      <c r="T3" s="10"/>
      <c r="U3" s="10"/>
    </row>
    <row r="4" spans="1:25" ht="15.75" customHeight="1" x14ac:dyDescent="0.3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10"/>
      <c r="T4" s="10"/>
      <c r="U4" s="10"/>
    </row>
    <row r="5" spans="1:25" ht="18.75" customHeight="1" x14ac:dyDescent="0.35">
      <c r="C5" s="32"/>
      <c r="D5" s="15"/>
      <c r="E5" s="15"/>
      <c r="F5" s="15"/>
      <c r="M5" s="31"/>
    </row>
    <row r="6" spans="1:25" s="42" customFormat="1" ht="12.5" customHeight="1" x14ac:dyDescent="0.35">
      <c r="A6" s="41"/>
      <c r="C6" s="459" t="s">
        <v>1</v>
      </c>
      <c r="D6" s="461" t="s">
        <v>2</v>
      </c>
      <c r="E6" s="461" t="s">
        <v>3</v>
      </c>
      <c r="F6" s="454" t="s">
        <v>65</v>
      </c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6"/>
      <c r="S6" s="47"/>
      <c r="T6" s="208"/>
      <c r="U6" s="47"/>
      <c r="V6" s="45"/>
      <c r="W6" s="208"/>
      <c r="X6" s="45"/>
      <c r="Y6" s="45"/>
    </row>
    <row r="7" spans="1:25" s="42" customFormat="1" ht="12.5" customHeight="1" x14ac:dyDescent="0.35">
      <c r="A7" s="41"/>
      <c r="C7" s="460"/>
      <c r="D7" s="462"/>
      <c r="E7" s="462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ht="12.5" customHeight="1" x14ac:dyDescent="0.35">
      <c r="C8" s="1" t="s">
        <v>4</v>
      </c>
      <c r="D8" s="17">
        <v>4518272592.0048199</v>
      </c>
      <c r="E8" s="17">
        <v>4518272592.0048199</v>
      </c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>
        <v>254497531.69999996</v>
      </c>
      <c r="K8" s="17">
        <v>327181817.46999449</v>
      </c>
      <c r="L8" s="17"/>
      <c r="M8" s="17"/>
      <c r="N8" s="17"/>
      <c r="O8" s="17"/>
      <c r="P8" s="17"/>
      <c r="Q8" s="17"/>
      <c r="R8" s="17">
        <f>SUM(F8:Q8)</f>
        <v>1577211924.6299944</v>
      </c>
      <c r="S8" s="4"/>
      <c r="T8" s="46"/>
      <c r="U8" s="4"/>
    </row>
    <row r="9" spans="1:25" ht="12.5" customHeight="1" x14ac:dyDescent="0.35">
      <c r="C9" s="3" t="s">
        <v>5</v>
      </c>
      <c r="D9" s="16">
        <v>2949468136.0561404</v>
      </c>
      <c r="E9" s="16">
        <v>2949468136</v>
      </c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>
        <v>163144556.73999998</v>
      </c>
      <c r="K9" s="16">
        <v>169765355.21000001</v>
      </c>
      <c r="L9" s="16"/>
      <c r="M9" s="16"/>
      <c r="N9" s="16"/>
      <c r="O9" s="16"/>
      <c r="P9" s="16"/>
      <c r="Q9" s="16"/>
      <c r="R9" s="404">
        <f>SUM(F9:Q9)</f>
        <v>1021112406.1300001</v>
      </c>
      <c r="S9" s="46"/>
      <c r="T9" s="46"/>
      <c r="U9" s="40"/>
      <c r="V9" s="46"/>
      <c r="W9" s="46"/>
      <c r="X9" s="46"/>
    </row>
    <row r="10" spans="1:25" ht="12.5" customHeight="1" x14ac:dyDescent="0.35">
      <c r="A10" s="33">
        <v>211</v>
      </c>
      <c r="C10" s="5" t="s">
        <v>6</v>
      </c>
      <c r="D10" s="15">
        <v>1911417042.4668365</v>
      </c>
      <c r="E10" s="15">
        <v>1911417042</v>
      </c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>
        <v>118860186.78999999</v>
      </c>
      <c r="K10" s="14">
        <v>124279548.36</v>
      </c>
      <c r="L10" s="14"/>
      <c r="M10" s="14"/>
      <c r="N10" s="14"/>
      <c r="O10" s="14"/>
      <c r="P10" s="14"/>
      <c r="Q10" s="14"/>
      <c r="R10" s="15">
        <f>SUM(F10:Q10)</f>
        <v>751324157.69999993</v>
      </c>
      <c r="S10" s="15"/>
      <c r="T10" s="35"/>
      <c r="U10" s="30"/>
    </row>
    <row r="11" spans="1:25" ht="12.5" customHeight="1" x14ac:dyDescent="0.35">
      <c r="A11" s="33">
        <v>212</v>
      </c>
      <c r="C11" s="5" t="s">
        <v>7</v>
      </c>
      <c r="D11" s="15">
        <v>251105143.82796016</v>
      </c>
      <c r="E11" s="15">
        <v>251105144</v>
      </c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>
        <v>18816320.530000001</v>
      </c>
      <c r="K11" s="14">
        <v>18418080.109999999</v>
      </c>
      <c r="L11" s="14"/>
      <c r="M11" s="14"/>
      <c r="N11" s="14"/>
      <c r="O11" s="14"/>
      <c r="P11" s="14"/>
      <c r="Q11" s="14"/>
      <c r="R11" s="15">
        <f t="shared" ref="R11:R14" si="0">SUM(F11:Q11)</f>
        <v>114180497.03000002</v>
      </c>
      <c r="S11" s="15"/>
      <c r="T11" s="35"/>
      <c r="U11" s="30"/>
    </row>
    <row r="12" spans="1:25" ht="12.5" customHeight="1" x14ac:dyDescent="0.35">
      <c r="A12" s="33">
        <v>213</v>
      </c>
      <c r="C12" s="5" t="s">
        <v>8</v>
      </c>
      <c r="D12" s="15">
        <v>24688037.318766117</v>
      </c>
      <c r="E12" s="15">
        <v>24688037</v>
      </c>
      <c r="F12" s="14">
        <v>2084455.51</v>
      </c>
      <c r="G12" s="14">
        <v>2084455.51</v>
      </c>
      <c r="H12" s="14">
        <v>2023203.31</v>
      </c>
      <c r="I12" s="14">
        <v>2075703.31</v>
      </c>
      <c r="J12" s="14">
        <v>2004413.4100000001</v>
      </c>
      <c r="K12" s="14">
        <v>2004413.4100000001</v>
      </c>
      <c r="L12" s="14"/>
      <c r="M12" s="14"/>
      <c r="N12" s="14"/>
      <c r="O12" s="14"/>
      <c r="P12" s="14"/>
      <c r="Q12" s="14"/>
      <c r="R12" s="15">
        <f t="shared" si="0"/>
        <v>12276644.460000001</v>
      </c>
      <c r="S12" s="15"/>
      <c r="T12" s="35"/>
      <c r="U12" s="30"/>
    </row>
    <row r="13" spans="1:25" ht="12.5" customHeight="1" x14ac:dyDescent="0.35">
      <c r="A13" s="33">
        <v>214</v>
      </c>
      <c r="C13" s="5" t="s">
        <v>9</v>
      </c>
      <c r="D13" s="15">
        <v>570075235.56332195</v>
      </c>
      <c r="E13" s="15">
        <v>570075236</v>
      </c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>
        <v>8068827.7799999984</v>
      </c>
      <c r="K13" s="14">
        <v>9491619.2999999989</v>
      </c>
      <c r="L13" s="14"/>
      <c r="M13" s="14"/>
      <c r="N13" s="14"/>
      <c r="O13" s="14"/>
      <c r="P13" s="14"/>
      <c r="Q13" s="14"/>
      <c r="R13" s="15">
        <f t="shared" si="0"/>
        <v>53256642.779999986</v>
      </c>
      <c r="S13" s="15"/>
      <c r="T13" s="35"/>
      <c r="U13" s="30"/>
    </row>
    <row r="14" spans="1:25" ht="12.5" customHeight="1" x14ac:dyDescent="0.35">
      <c r="A14" s="33">
        <v>215</v>
      </c>
      <c r="C14" s="5" t="s">
        <v>10</v>
      </c>
      <c r="D14" s="15">
        <v>192182676.87925571</v>
      </c>
      <c r="E14" s="15">
        <v>192182677</v>
      </c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>
        <v>15394808.229999999</v>
      </c>
      <c r="K14" s="14">
        <v>15571694.030000001</v>
      </c>
      <c r="L14" s="14"/>
      <c r="M14" s="14"/>
      <c r="N14" s="14"/>
      <c r="O14" s="14"/>
      <c r="P14" s="14"/>
      <c r="Q14" s="14"/>
      <c r="R14" s="15">
        <f t="shared" si="0"/>
        <v>90074464.159999996</v>
      </c>
      <c r="S14" s="15"/>
      <c r="T14" s="35"/>
      <c r="U14" s="30"/>
    </row>
    <row r="15" spans="1:25" ht="12.5" customHeight="1" x14ac:dyDescent="0.35">
      <c r="C15" s="3" t="s">
        <v>11</v>
      </c>
      <c r="D15" s="16">
        <v>787717652.20373821</v>
      </c>
      <c r="E15" s="16">
        <v>975768695.09000003</v>
      </c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>
        <v>58339369.07</v>
      </c>
      <c r="K15" s="404">
        <v>113152531.74999997</v>
      </c>
      <c r="L15" s="404"/>
      <c r="M15" s="404"/>
      <c r="N15" s="404"/>
      <c r="O15" s="404"/>
      <c r="P15" s="404"/>
      <c r="Q15" s="404"/>
      <c r="R15" s="16">
        <f t="shared" ref="R15:R77" si="1">SUM(F15:Q15)</f>
        <v>343724252.14999992</v>
      </c>
      <c r="S15" s="46"/>
      <c r="T15" s="46"/>
      <c r="U15" s="40"/>
      <c r="V15" s="46"/>
      <c r="W15" s="46"/>
      <c r="X15" s="46"/>
    </row>
    <row r="16" spans="1:25" ht="12.5" customHeight="1" x14ac:dyDescent="0.35">
      <c r="A16" s="33">
        <v>221</v>
      </c>
      <c r="C16" s="5" t="s">
        <v>12</v>
      </c>
      <c r="D16" s="15">
        <v>65262162.792000003</v>
      </c>
      <c r="E16" s="15">
        <v>65262163</v>
      </c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>
        <v>7487961.7800000003</v>
      </c>
      <c r="K16" s="14">
        <v>5042517.3499999996</v>
      </c>
      <c r="L16" s="14"/>
      <c r="M16" s="14"/>
      <c r="N16" s="14"/>
      <c r="O16" s="14"/>
      <c r="P16" s="14"/>
      <c r="Q16" s="14"/>
      <c r="R16" s="15">
        <f t="shared" si="1"/>
        <v>29312888.68</v>
      </c>
      <c r="S16" s="15"/>
      <c r="T16" s="35"/>
      <c r="U16" s="30"/>
    </row>
    <row r="17" spans="1:24" ht="12.5" customHeight="1" x14ac:dyDescent="0.35">
      <c r="A17" s="33">
        <v>222</v>
      </c>
      <c r="C17" s="5" t="s">
        <v>13</v>
      </c>
      <c r="D17" s="15">
        <v>84799905.333333328</v>
      </c>
      <c r="E17" s="15">
        <v>84799905</v>
      </c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>
        <v>6415861.2699999996</v>
      </c>
      <c r="K17" s="14">
        <v>5727482.7000000002</v>
      </c>
      <c r="L17" s="14"/>
      <c r="M17" s="14"/>
      <c r="N17" s="14"/>
      <c r="O17" s="14"/>
      <c r="P17" s="14"/>
      <c r="Q17" s="14"/>
      <c r="R17" s="15">
        <f t="shared" si="1"/>
        <v>31969662.32</v>
      </c>
      <c r="S17" s="15"/>
      <c r="T17" s="35"/>
      <c r="U17" s="30"/>
    </row>
    <row r="18" spans="1:24" ht="12.5" customHeight="1" x14ac:dyDescent="0.35">
      <c r="A18" s="33">
        <v>223</v>
      </c>
      <c r="C18" s="5" t="s">
        <v>14</v>
      </c>
      <c r="D18" s="15">
        <v>48084996.399800003</v>
      </c>
      <c r="E18" s="15">
        <v>51908453</v>
      </c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>
        <v>1538808</v>
      </c>
      <c r="K18" s="14">
        <v>3628266.32</v>
      </c>
      <c r="L18" s="14"/>
      <c r="M18" s="14"/>
      <c r="N18" s="14"/>
      <c r="O18" s="14"/>
      <c r="P18" s="14"/>
      <c r="Q18" s="14"/>
      <c r="R18" s="15">
        <f t="shared" si="1"/>
        <v>14062682.82</v>
      </c>
      <c r="S18" s="15"/>
      <c r="T18" s="35"/>
      <c r="U18" s="30"/>
    </row>
    <row r="19" spans="1:24" ht="12.5" customHeight="1" x14ac:dyDescent="0.35">
      <c r="A19" s="33">
        <v>224</v>
      </c>
      <c r="C19" s="5" t="s">
        <v>15</v>
      </c>
      <c r="D19" s="15">
        <v>7377497</v>
      </c>
      <c r="E19" s="15">
        <v>3623570</v>
      </c>
      <c r="F19" s="14">
        <v>21040.640000000014</v>
      </c>
      <c r="G19" s="14">
        <v>509967.16</v>
      </c>
      <c r="H19" s="14">
        <v>124338.15</v>
      </c>
      <c r="I19" s="14">
        <v>365327.3</v>
      </c>
      <c r="J19" s="14">
        <v>328387.3</v>
      </c>
      <c r="K19" s="14">
        <v>562197.79</v>
      </c>
      <c r="L19" s="14"/>
      <c r="M19" s="14"/>
      <c r="N19" s="14"/>
      <c r="O19" s="14"/>
      <c r="P19" s="14"/>
      <c r="Q19" s="14"/>
      <c r="R19" s="15">
        <f t="shared" si="1"/>
        <v>1911258.34</v>
      </c>
      <c r="S19" s="15"/>
      <c r="T19" s="35"/>
      <c r="U19" s="30"/>
    </row>
    <row r="20" spans="1:24" ht="12.5" customHeight="1" x14ac:dyDescent="0.35">
      <c r="A20" s="33">
        <v>225</v>
      </c>
      <c r="C20" s="5" t="s">
        <v>16</v>
      </c>
      <c r="D20" s="15">
        <v>28667392.303798005</v>
      </c>
      <c r="E20" s="15">
        <v>214413905.09</v>
      </c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>
        <v>8361870.9100000001</v>
      </c>
      <c r="K20" s="14">
        <v>75398524.639999986</v>
      </c>
      <c r="L20" s="14"/>
      <c r="M20" s="14"/>
      <c r="N20" s="14"/>
      <c r="O20" s="14"/>
      <c r="P20" s="14"/>
      <c r="Q20" s="14"/>
      <c r="R20" s="15">
        <f t="shared" si="1"/>
        <v>92011658.349999994</v>
      </c>
      <c r="S20" s="15"/>
      <c r="T20" s="35"/>
      <c r="U20" s="30"/>
    </row>
    <row r="21" spans="1:24" ht="12.5" customHeight="1" x14ac:dyDescent="0.35">
      <c r="A21" s="33">
        <v>226</v>
      </c>
      <c r="C21" s="5" t="s">
        <v>17</v>
      </c>
      <c r="D21" s="15">
        <v>135251306.96605286</v>
      </c>
      <c r="E21" s="15">
        <v>135251307</v>
      </c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>
        <v>6409836.6699999971</v>
      </c>
      <c r="K21" s="14">
        <v>6858830.4599999962</v>
      </c>
      <c r="L21" s="14"/>
      <c r="M21" s="14"/>
      <c r="N21" s="14"/>
      <c r="O21" s="14"/>
      <c r="P21" s="14"/>
      <c r="Q21" s="14"/>
      <c r="R21" s="15">
        <f t="shared" si="1"/>
        <v>84017150.279999942</v>
      </c>
      <c r="S21" s="15"/>
      <c r="T21" s="35"/>
      <c r="U21" s="30"/>
    </row>
    <row r="22" spans="1:24" ht="12.5" customHeight="1" x14ac:dyDescent="0.35">
      <c r="A22" s="33">
        <v>227</v>
      </c>
      <c r="C22" s="5" t="s">
        <v>18</v>
      </c>
      <c r="D22" s="15">
        <v>48987736.815300003</v>
      </c>
      <c r="E22" s="15">
        <v>48987736</v>
      </c>
      <c r="F22" s="14">
        <v>261848.35</v>
      </c>
      <c r="G22" s="14">
        <v>397849.08</v>
      </c>
      <c r="H22" s="14">
        <v>1312192.25</v>
      </c>
      <c r="I22" s="14">
        <v>2268602.21</v>
      </c>
      <c r="J22" s="14">
        <v>910111</v>
      </c>
      <c r="K22" s="14">
        <v>775710.16999999993</v>
      </c>
      <c r="L22" s="14"/>
      <c r="M22" s="14"/>
      <c r="N22" s="14"/>
      <c r="O22" s="14"/>
      <c r="P22" s="14"/>
      <c r="Q22" s="14"/>
      <c r="R22" s="15">
        <f t="shared" si="1"/>
        <v>5926313.0600000005</v>
      </c>
      <c r="S22" s="15"/>
      <c r="T22" s="35"/>
      <c r="U22" s="30"/>
    </row>
    <row r="23" spans="1:24" ht="12.5" customHeight="1" x14ac:dyDescent="0.35">
      <c r="A23" s="33">
        <v>228</v>
      </c>
      <c r="C23" s="5" t="s">
        <v>19</v>
      </c>
      <c r="D23" s="15">
        <v>356312447.09346002</v>
      </c>
      <c r="E23" s="15">
        <v>358547447</v>
      </c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>
        <v>26800582.140000001</v>
      </c>
      <c r="K23" s="14">
        <v>14732482.32</v>
      </c>
      <c r="L23" s="14"/>
      <c r="M23" s="14"/>
      <c r="N23" s="14"/>
      <c r="O23" s="14"/>
      <c r="P23" s="14"/>
      <c r="Q23" s="14"/>
      <c r="R23" s="15">
        <f t="shared" si="1"/>
        <v>81473955.909999996</v>
      </c>
      <c r="S23" s="15"/>
      <c r="T23" s="35"/>
      <c r="U23" s="30"/>
      <c r="W23" s="35">
        <v>0</v>
      </c>
    </row>
    <row r="24" spans="1:24" ht="12.5" customHeight="1" x14ac:dyDescent="0.35">
      <c r="A24" s="33">
        <v>229</v>
      </c>
      <c r="C24" s="5" t="s">
        <v>20</v>
      </c>
      <c r="D24" s="15">
        <v>12974207.499994</v>
      </c>
      <c r="E24" s="15">
        <v>12974208</v>
      </c>
      <c r="F24" s="14">
        <v>639591</v>
      </c>
      <c r="G24" s="14">
        <v>372029</v>
      </c>
      <c r="H24" s="14">
        <v>375700</v>
      </c>
      <c r="I24" s="14">
        <v>1138892.3900000001</v>
      </c>
      <c r="J24" s="14">
        <v>85950</v>
      </c>
      <c r="K24" s="14">
        <v>426520</v>
      </c>
      <c r="L24" s="14"/>
      <c r="M24" s="14"/>
      <c r="N24" s="14"/>
      <c r="O24" s="14"/>
      <c r="P24" s="14"/>
      <c r="Q24" s="14"/>
      <c r="R24" s="15">
        <f t="shared" si="1"/>
        <v>3038682.39</v>
      </c>
      <c r="S24" s="15"/>
      <c r="T24" s="35"/>
      <c r="U24" s="30"/>
    </row>
    <row r="25" spans="1:24" ht="12.5" customHeight="1" x14ac:dyDescent="0.35">
      <c r="C25" s="3" t="s">
        <v>21</v>
      </c>
      <c r="D25" s="16">
        <v>58331583.805065662</v>
      </c>
      <c r="E25" s="16">
        <v>58579585</v>
      </c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>
        <v>3154302.7799999993</v>
      </c>
      <c r="K25" s="404">
        <v>2801838.1399945067</v>
      </c>
      <c r="L25" s="404"/>
      <c r="M25" s="404"/>
      <c r="N25" s="404"/>
      <c r="O25" s="404"/>
      <c r="P25" s="404"/>
      <c r="Q25" s="404"/>
      <c r="R25" s="16">
        <f t="shared" si="1"/>
        <v>17141369.499994487</v>
      </c>
      <c r="S25" s="46"/>
      <c r="T25" s="46"/>
      <c r="U25" s="40"/>
      <c r="V25" s="46"/>
      <c r="W25" s="46"/>
      <c r="X25" s="46"/>
    </row>
    <row r="26" spans="1:24" ht="12.5" customHeight="1" x14ac:dyDescent="0.35">
      <c r="A26" s="33">
        <v>231</v>
      </c>
      <c r="C26" s="5" t="s">
        <v>22</v>
      </c>
      <c r="D26" s="15">
        <v>25019278.666666668</v>
      </c>
      <c r="E26" s="15">
        <v>25019279</v>
      </c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>
        <v>1450051.9299999995</v>
      </c>
      <c r="K26" s="14">
        <v>936187.12</v>
      </c>
      <c r="L26" s="14"/>
      <c r="M26" s="14"/>
      <c r="N26" s="14"/>
      <c r="O26" s="14"/>
      <c r="P26" s="14"/>
      <c r="Q26" s="14"/>
      <c r="R26" s="15">
        <f t="shared" si="1"/>
        <v>8833358.6400000025</v>
      </c>
      <c r="S26" s="15"/>
      <c r="T26" s="35"/>
      <c r="U26" s="30"/>
    </row>
    <row r="27" spans="1:24" ht="12.5" customHeight="1" x14ac:dyDescent="0.35">
      <c r="A27" s="33">
        <v>232</v>
      </c>
      <c r="C27" s="5" t="s">
        <v>23</v>
      </c>
      <c r="D27" s="15">
        <v>3029829.998499</v>
      </c>
      <c r="E27" s="15">
        <v>3029830</v>
      </c>
      <c r="F27" s="14">
        <v>0</v>
      </c>
      <c r="G27" s="14">
        <v>0</v>
      </c>
      <c r="H27" s="14">
        <v>5.6843418860808015E-14</v>
      </c>
      <c r="I27" s="14">
        <v>995035</v>
      </c>
      <c r="J27" s="14">
        <v>57350</v>
      </c>
      <c r="K27" s="14">
        <v>53620</v>
      </c>
      <c r="L27" s="14"/>
      <c r="M27" s="14"/>
      <c r="N27" s="14"/>
      <c r="O27" s="14"/>
      <c r="P27" s="14"/>
      <c r="Q27" s="14"/>
      <c r="R27" s="15">
        <f t="shared" si="1"/>
        <v>1106005</v>
      </c>
      <c r="S27" s="15"/>
      <c r="T27" s="35"/>
      <c r="U27" s="30"/>
    </row>
    <row r="28" spans="1:24" ht="12.5" customHeight="1" x14ac:dyDescent="0.35">
      <c r="A28" s="33">
        <v>233</v>
      </c>
      <c r="C28" s="5" t="s">
        <v>24</v>
      </c>
      <c r="D28" s="15">
        <v>2533481</v>
      </c>
      <c r="E28" s="15">
        <v>2781481</v>
      </c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>
        <v>295000</v>
      </c>
      <c r="K28" s="14">
        <v>135955.79999999999</v>
      </c>
      <c r="L28" s="14"/>
      <c r="M28" s="14"/>
      <c r="N28" s="14"/>
      <c r="O28" s="14"/>
      <c r="P28" s="14"/>
      <c r="Q28" s="14"/>
      <c r="R28" s="15">
        <f t="shared" si="1"/>
        <v>920885.59000000008</v>
      </c>
      <c r="S28" s="15"/>
      <c r="T28" s="35"/>
      <c r="U28" s="30"/>
    </row>
    <row r="29" spans="1:24" ht="12.5" customHeight="1" x14ac:dyDescent="0.35">
      <c r="A29" s="33">
        <v>234</v>
      </c>
      <c r="C29" s="5" t="s">
        <v>25</v>
      </c>
      <c r="D29" s="15">
        <v>450425</v>
      </c>
      <c r="E29" s="15">
        <v>450425</v>
      </c>
      <c r="F29" s="14">
        <v>0</v>
      </c>
      <c r="G29" s="14">
        <v>0</v>
      </c>
      <c r="H29" s="14">
        <v>0</v>
      </c>
      <c r="I29" s="14">
        <v>131555</v>
      </c>
      <c r="J29" s="14">
        <v>0</v>
      </c>
      <c r="K29" s="14">
        <v>102575</v>
      </c>
      <c r="L29" s="14"/>
      <c r="M29" s="14"/>
      <c r="N29" s="14"/>
      <c r="O29" s="14"/>
      <c r="P29" s="14"/>
      <c r="Q29" s="14"/>
      <c r="R29" s="15">
        <f t="shared" si="1"/>
        <v>234130</v>
      </c>
      <c r="S29" s="15"/>
      <c r="T29" s="35"/>
      <c r="U29" s="30"/>
    </row>
    <row r="30" spans="1:24" ht="12.5" customHeight="1" x14ac:dyDescent="0.35">
      <c r="A30" s="33">
        <v>235</v>
      </c>
      <c r="C30" s="5" t="s">
        <v>26</v>
      </c>
      <c r="D30" s="15">
        <v>250000</v>
      </c>
      <c r="E30" s="15">
        <v>250000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/>
      <c r="M30" s="14"/>
      <c r="N30" s="14"/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ht="12.5" customHeight="1" x14ac:dyDescent="0.35">
      <c r="A31" s="33">
        <v>236</v>
      </c>
      <c r="C31" s="5" t="s">
        <v>27</v>
      </c>
      <c r="D31" s="15">
        <v>1025480</v>
      </c>
      <c r="E31" s="15">
        <v>1025480</v>
      </c>
      <c r="F31" s="14">
        <v>0</v>
      </c>
      <c r="G31" s="14">
        <v>0</v>
      </c>
      <c r="H31" s="14">
        <v>92427</v>
      </c>
      <c r="I31" s="14">
        <v>3927.99</v>
      </c>
      <c r="J31" s="14">
        <v>0</v>
      </c>
      <c r="K31" s="14">
        <v>11065</v>
      </c>
      <c r="L31" s="14"/>
      <c r="M31" s="14"/>
      <c r="N31" s="14"/>
      <c r="O31" s="14"/>
      <c r="P31" s="14"/>
      <c r="Q31" s="14"/>
      <c r="R31" s="15">
        <f t="shared" si="1"/>
        <v>107419.99</v>
      </c>
      <c r="S31" s="15"/>
      <c r="T31" s="35"/>
      <c r="U31" s="30"/>
    </row>
    <row r="32" spans="1:24" ht="12.5" customHeight="1" x14ac:dyDescent="0.35">
      <c r="A32" s="33">
        <v>237</v>
      </c>
      <c r="C32" s="5" t="s">
        <v>28</v>
      </c>
      <c r="D32" s="15">
        <v>4032610</v>
      </c>
      <c r="E32" s="15">
        <v>4032610</v>
      </c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>
        <v>52632.26</v>
      </c>
      <c r="K32" s="14">
        <v>554108.08999450679</v>
      </c>
      <c r="L32" s="14"/>
      <c r="M32" s="14"/>
      <c r="N32" s="14"/>
      <c r="O32" s="14"/>
      <c r="P32" s="14"/>
      <c r="Q32" s="14"/>
      <c r="R32" s="15">
        <f t="shared" si="1"/>
        <v>1623782.1499944823</v>
      </c>
      <c r="S32" s="15"/>
      <c r="T32" s="35"/>
      <c r="U32" s="30"/>
    </row>
    <row r="33" spans="1:24" ht="12.5" customHeight="1" x14ac:dyDescent="0.35">
      <c r="A33" s="33">
        <v>238</v>
      </c>
      <c r="C33" s="5" t="s">
        <v>29</v>
      </c>
      <c r="D33" s="15">
        <v>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/>
      <c r="M33" s="14"/>
      <c r="N33" s="14"/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ht="12.5" customHeight="1" x14ac:dyDescent="0.35">
      <c r="A34" s="33">
        <v>239</v>
      </c>
      <c r="C34" s="5" t="s">
        <v>30</v>
      </c>
      <c r="D34" s="15">
        <v>21990479.139899999</v>
      </c>
      <c r="E34" s="15">
        <v>21990480</v>
      </c>
      <c r="F34" s="14">
        <v>222775.96</v>
      </c>
      <c r="G34" s="14">
        <v>529021.73</v>
      </c>
      <c r="H34" s="14">
        <v>463804.94</v>
      </c>
      <c r="I34" s="14">
        <v>792589.77999999991</v>
      </c>
      <c r="J34" s="14">
        <v>1299268.5899999999</v>
      </c>
      <c r="K34" s="14">
        <v>1008327.13</v>
      </c>
      <c r="L34" s="14"/>
      <c r="M34" s="14"/>
      <c r="N34" s="14"/>
      <c r="O34" s="14"/>
      <c r="P34" s="14"/>
      <c r="Q34" s="14"/>
      <c r="R34" s="15">
        <f t="shared" si="1"/>
        <v>4315788.13</v>
      </c>
      <c r="S34" s="15"/>
      <c r="T34" s="35"/>
      <c r="U34" s="30"/>
    </row>
    <row r="35" spans="1:24" ht="12.5" customHeight="1" x14ac:dyDescent="0.35">
      <c r="C35" s="3" t="s">
        <v>31</v>
      </c>
      <c r="D35" s="16">
        <v>447314967.41239011</v>
      </c>
      <c r="E35" s="16">
        <v>439314968</v>
      </c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>
        <v>25583173.100000001</v>
      </c>
      <c r="K35" s="16">
        <v>38589960.890000001</v>
      </c>
      <c r="L35" s="16"/>
      <c r="M35" s="16"/>
      <c r="N35" s="16"/>
      <c r="O35" s="16"/>
      <c r="P35" s="16"/>
      <c r="Q35" s="16"/>
      <c r="R35" s="16">
        <f t="shared" si="1"/>
        <v>166700786.79000002</v>
      </c>
      <c r="S35" s="46"/>
      <c r="T35" s="46"/>
      <c r="U35" s="40"/>
      <c r="V35" s="46"/>
      <c r="W35" s="46"/>
      <c r="X35" s="46"/>
    </row>
    <row r="36" spans="1:24" ht="12.5" customHeight="1" x14ac:dyDescent="0.35">
      <c r="A36" s="33">
        <v>241</v>
      </c>
      <c r="C36" s="5" t="s">
        <v>32</v>
      </c>
      <c r="D36" s="15">
        <v>421901392.90989012</v>
      </c>
      <c r="E36" s="15">
        <v>421901393</v>
      </c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>
        <v>24672636.600000001</v>
      </c>
      <c r="K36" s="14">
        <v>37666800.420000002</v>
      </c>
      <c r="L36" s="14"/>
      <c r="M36" s="14"/>
      <c r="N36" s="14"/>
      <c r="O36" s="14"/>
      <c r="P36" s="14"/>
      <c r="Q36" s="14"/>
      <c r="R36" s="15">
        <f t="shared" si="1"/>
        <v>160454680.52000004</v>
      </c>
      <c r="S36" s="15"/>
      <c r="T36" s="35"/>
      <c r="U36" s="30"/>
      <c r="W36" s="35">
        <v>0</v>
      </c>
    </row>
    <row r="37" spans="1:24" ht="12.5" customHeight="1" x14ac:dyDescent="0.35">
      <c r="A37" s="33">
        <v>242</v>
      </c>
      <c r="C37" s="5" t="s">
        <v>33</v>
      </c>
      <c r="D37" s="15">
        <v>10871882.502499999</v>
      </c>
      <c r="E37" s="15">
        <v>10871883</v>
      </c>
      <c r="F37" s="14">
        <v>0</v>
      </c>
      <c r="G37" s="14">
        <v>2011073</v>
      </c>
      <c r="H37" s="14">
        <v>910536.5</v>
      </c>
      <c r="I37" s="14">
        <v>910536.5</v>
      </c>
      <c r="J37" s="14">
        <v>910536.5</v>
      </c>
      <c r="K37" s="14">
        <v>903076.87</v>
      </c>
      <c r="L37" s="14"/>
      <c r="M37" s="14"/>
      <c r="N37" s="14"/>
      <c r="O37" s="14"/>
      <c r="P37" s="14"/>
      <c r="Q37" s="14"/>
      <c r="R37" s="15">
        <f t="shared" si="1"/>
        <v>5645759.3700000001</v>
      </c>
      <c r="S37" s="15"/>
      <c r="T37" s="35"/>
      <c r="U37" s="30"/>
    </row>
    <row r="38" spans="1:24" ht="12.5" customHeight="1" x14ac:dyDescent="0.35">
      <c r="A38" s="33">
        <v>243</v>
      </c>
      <c r="C38" s="5" t="s">
        <v>34</v>
      </c>
      <c r="D38" s="15">
        <v>0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/>
      <c r="M38" s="14"/>
      <c r="N38" s="14"/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ht="12.5" customHeight="1" x14ac:dyDescent="0.35">
      <c r="A39" s="33">
        <v>244</v>
      </c>
      <c r="C39" s="5" t="s">
        <v>35</v>
      </c>
      <c r="D39" s="15">
        <v>0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/>
      <c r="M39" s="14"/>
      <c r="N39" s="14"/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ht="12.5" customHeight="1" x14ac:dyDescent="0.35">
      <c r="A40" s="33">
        <v>245</v>
      </c>
      <c r="C40" s="5" t="s">
        <v>36</v>
      </c>
      <c r="D40" s="15">
        <v>8000000</v>
      </c>
      <c r="E40" s="1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/>
      <c r="M40" s="14"/>
      <c r="N40" s="14"/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ht="12.5" customHeight="1" x14ac:dyDescent="0.35">
      <c r="A41" s="33">
        <v>246</v>
      </c>
      <c r="C41" s="5" t="s">
        <v>37</v>
      </c>
      <c r="D41" s="15">
        <v>0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/>
      <c r="M41" s="14"/>
      <c r="N41" s="14"/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ht="12.5" customHeight="1" x14ac:dyDescent="0.35">
      <c r="A42" s="33">
        <v>247</v>
      </c>
      <c r="C42" s="5" t="s">
        <v>38</v>
      </c>
      <c r="D42" s="15">
        <v>6541692</v>
      </c>
      <c r="E42" s="15">
        <v>6541692</v>
      </c>
      <c r="F42" s="14">
        <v>0</v>
      </c>
      <c r="G42" s="14">
        <v>580263.30000000005</v>
      </c>
      <c r="H42" s="14">
        <v>0</v>
      </c>
      <c r="I42" s="14">
        <v>0</v>
      </c>
      <c r="J42" s="14">
        <v>0</v>
      </c>
      <c r="K42" s="14">
        <v>20083.599999999999</v>
      </c>
      <c r="L42" s="14"/>
      <c r="M42" s="14"/>
      <c r="N42" s="14"/>
      <c r="O42" s="14"/>
      <c r="P42" s="14"/>
      <c r="Q42" s="14"/>
      <c r="R42" s="15">
        <f t="shared" si="1"/>
        <v>600346.9</v>
      </c>
      <c r="S42" s="15"/>
      <c r="T42" s="35"/>
      <c r="U42" s="30"/>
    </row>
    <row r="43" spans="1:24" ht="12.5" customHeight="1" x14ac:dyDescent="0.35">
      <c r="A43" s="33">
        <v>249</v>
      </c>
      <c r="C43" s="5" t="s">
        <v>39</v>
      </c>
      <c r="D43" s="15">
        <v>0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/>
      <c r="M43" s="14"/>
      <c r="N43" s="14"/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ht="12.5" customHeight="1" x14ac:dyDescent="0.35">
      <c r="C44" s="3" t="s">
        <v>40</v>
      </c>
      <c r="D44" s="16">
        <v>0</v>
      </c>
      <c r="E44" s="16">
        <v>0</v>
      </c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>
        <v>0</v>
      </c>
      <c r="L44" s="404"/>
      <c r="M44" s="404"/>
      <c r="N44" s="404"/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ht="12.5" customHeight="1" x14ac:dyDescent="0.35">
      <c r="A45" s="33">
        <v>251</v>
      </c>
      <c r="C45" s="5" t="s">
        <v>41</v>
      </c>
      <c r="D45" s="15">
        <v>0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/>
      <c r="M45" s="14"/>
      <c r="N45" s="14"/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ht="12.5" customHeight="1" x14ac:dyDescent="0.35">
      <c r="A46" s="33">
        <v>252</v>
      </c>
      <c r="C46" s="5" t="s">
        <v>42</v>
      </c>
      <c r="D46" s="15">
        <v>0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/>
      <c r="M46" s="14"/>
      <c r="N46" s="14"/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ht="12.5" customHeight="1" x14ac:dyDescent="0.35">
      <c r="A47" s="33">
        <v>253</v>
      </c>
      <c r="C47" s="5" t="s">
        <v>43</v>
      </c>
      <c r="D47" s="15">
        <v>0</v>
      </c>
      <c r="E47" s="1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/>
      <c r="M47" s="14"/>
      <c r="N47" s="14"/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ht="12.5" customHeight="1" x14ac:dyDescent="0.35">
      <c r="A48" s="33">
        <v>254</v>
      </c>
      <c r="C48" s="5" t="s">
        <v>44</v>
      </c>
      <c r="D48" s="15">
        <v>0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/>
      <c r="M48" s="14"/>
      <c r="N48" s="14"/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ht="12.5" customHeight="1" x14ac:dyDescent="0.35">
      <c r="A49" s="33">
        <v>256</v>
      </c>
      <c r="C49" s="5" t="s">
        <v>45</v>
      </c>
      <c r="D49" s="15">
        <v>0</v>
      </c>
      <c r="E49" s="1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/>
      <c r="M49" s="14"/>
      <c r="N49" s="14"/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ht="12.5" customHeight="1" x14ac:dyDescent="0.35">
      <c r="A50" s="33">
        <v>259</v>
      </c>
      <c r="C50" s="5" t="s">
        <v>46</v>
      </c>
      <c r="D50" s="15">
        <v>0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/>
      <c r="M50" s="14"/>
      <c r="N50" s="14"/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ht="12.5" customHeight="1" x14ac:dyDescent="0.35">
      <c r="C51" s="3" t="s">
        <v>47</v>
      </c>
      <c r="D51" s="16">
        <v>268516963.39749998</v>
      </c>
      <c r="E51" s="16">
        <v>88217919.909999996</v>
      </c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>
        <v>3410800.12</v>
      </c>
      <c r="K51" s="404">
        <v>2872131.48</v>
      </c>
      <c r="L51" s="404"/>
      <c r="M51" s="404"/>
      <c r="N51" s="404"/>
      <c r="O51" s="404"/>
      <c r="P51" s="404"/>
      <c r="Q51" s="404"/>
      <c r="R51" s="16">
        <f t="shared" si="1"/>
        <v>27487777.650000002</v>
      </c>
      <c r="S51" s="46"/>
      <c r="T51" s="46"/>
      <c r="U51" s="40"/>
      <c r="V51" s="46"/>
      <c r="W51" s="46"/>
      <c r="X51" s="46"/>
    </row>
    <row r="52" spans="1:24" ht="12.5" customHeight="1" x14ac:dyDescent="0.35">
      <c r="A52" s="33">
        <v>261</v>
      </c>
      <c r="C52" s="5" t="s">
        <v>48</v>
      </c>
      <c r="D52" s="15">
        <v>25661044</v>
      </c>
      <c r="E52" s="15">
        <v>26226044</v>
      </c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>
        <v>0</v>
      </c>
      <c r="K52" s="14">
        <v>2809764.4</v>
      </c>
      <c r="L52" s="14"/>
      <c r="M52" s="14"/>
      <c r="N52" s="14"/>
      <c r="O52" s="14"/>
      <c r="P52" s="14"/>
      <c r="Q52" s="14"/>
      <c r="R52" s="15">
        <f t="shared" si="1"/>
        <v>4239328.42</v>
      </c>
      <c r="S52" s="15"/>
      <c r="T52" s="35"/>
      <c r="U52" s="30"/>
    </row>
    <row r="53" spans="1:24" ht="12.5" customHeight="1" x14ac:dyDescent="0.35">
      <c r="A53" s="33">
        <v>262</v>
      </c>
      <c r="C53" s="5" t="s">
        <v>49</v>
      </c>
      <c r="D53" s="15">
        <v>3429330</v>
      </c>
      <c r="E53" s="15">
        <v>3429330</v>
      </c>
      <c r="F53" s="14">
        <v>149280</v>
      </c>
      <c r="G53" s="14">
        <v>147222</v>
      </c>
      <c r="H53" s="14">
        <v>6686</v>
      </c>
      <c r="I53" s="14">
        <v>0</v>
      </c>
      <c r="J53" s="14">
        <v>0</v>
      </c>
      <c r="K53" s="14">
        <v>0</v>
      </c>
      <c r="L53" s="14"/>
      <c r="M53" s="14"/>
      <c r="N53" s="14"/>
      <c r="O53" s="14"/>
      <c r="P53" s="14"/>
      <c r="Q53" s="14"/>
      <c r="R53" s="15">
        <f t="shared" si="1"/>
        <v>303188</v>
      </c>
      <c r="S53" s="15"/>
      <c r="T53" s="35"/>
      <c r="U53" s="30"/>
    </row>
    <row r="54" spans="1:24" ht="12.5" customHeight="1" x14ac:dyDescent="0.35">
      <c r="A54" s="33">
        <v>263</v>
      </c>
      <c r="C54" s="5" t="s">
        <v>50</v>
      </c>
      <c r="D54" s="15">
        <v>45250</v>
      </c>
      <c r="E54" s="15">
        <v>45250</v>
      </c>
      <c r="F54" s="14">
        <v>18389</v>
      </c>
      <c r="G54" s="14">
        <v>0</v>
      </c>
      <c r="H54" s="14">
        <v>0</v>
      </c>
      <c r="I54" s="14">
        <v>3400</v>
      </c>
      <c r="J54" s="14">
        <v>0</v>
      </c>
      <c r="K54" s="14">
        <v>3250</v>
      </c>
      <c r="L54" s="14"/>
      <c r="M54" s="14"/>
      <c r="N54" s="14"/>
      <c r="O54" s="14"/>
      <c r="P54" s="14"/>
      <c r="Q54" s="14"/>
      <c r="R54" s="15">
        <f t="shared" si="1"/>
        <v>25039</v>
      </c>
      <c r="S54" s="15"/>
      <c r="T54" s="35"/>
      <c r="U54" s="30"/>
    </row>
    <row r="55" spans="1:24" ht="12.5" customHeight="1" x14ac:dyDescent="0.35">
      <c r="A55" s="33">
        <v>264</v>
      </c>
      <c r="C55" s="5" t="s">
        <v>51</v>
      </c>
      <c r="D55" s="15">
        <v>10000000</v>
      </c>
      <c r="E55" s="15">
        <v>10000000</v>
      </c>
      <c r="F55" s="14">
        <v>0</v>
      </c>
      <c r="G55" s="14">
        <v>0</v>
      </c>
      <c r="H55" s="14">
        <v>3235259.1999999997</v>
      </c>
      <c r="I55" s="14">
        <v>0</v>
      </c>
      <c r="J55" s="14">
        <v>0</v>
      </c>
      <c r="K55" s="14">
        <v>0</v>
      </c>
      <c r="L55" s="14"/>
      <c r="M55" s="14"/>
      <c r="N55" s="14"/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ht="12.5" customHeight="1" x14ac:dyDescent="0.35">
      <c r="A56" s="33">
        <v>265</v>
      </c>
      <c r="C56" s="5" t="s">
        <v>52</v>
      </c>
      <c r="D56" s="15">
        <v>13061683.52</v>
      </c>
      <c r="E56" s="15">
        <v>15461684</v>
      </c>
      <c r="F56" s="14">
        <v>116195.00999999998</v>
      </c>
      <c r="G56" s="14">
        <v>720115.61</v>
      </c>
      <c r="H56" s="14">
        <v>194778.33000000002</v>
      </c>
      <c r="I56" s="14">
        <v>0</v>
      </c>
      <c r="J56" s="14">
        <v>0</v>
      </c>
      <c r="K56" s="14">
        <v>0</v>
      </c>
      <c r="L56" s="14"/>
      <c r="M56" s="14"/>
      <c r="N56" s="14"/>
      <c r="O56" s="14"/>
      <c r="P56" s="14"/>
      <c r="Q56" s="14"/>
      <c r="R56" s="15">
        <f t="shared" si="1"/>
        <v>1031088.95</v>
      </c>
      <c r="S56" s="15"/>
      <c r="T56" s="35"/>
      <c r="U56" s="30"/>
    </row>
    <row r="57" spans="1:24" ht="12.5" customHeight="1" x14ac:dyDescent="0.35">
      <c r="A57" s="33">
        <v>266</v>
      </c>
      <c r="C57" s="5" t="s">
        <v>53</v>
      </c>
      <c r="D57" s="15">
        <v>4845612.8800000008</v>
      </c>
      <c r="E57" s="15">
        <v>4845613</v>
      </c>
      <c r="F57" s="14">
        <v>0</v>
      </c>
      <c r="G57" s="14">
        <v>0</v>
      </c>
      <c r="H57" s="14">
        <v>-951.28000000002794</v>
      </c>
      <c r="I57" s="14">
        <v>0</v>
      </c>
      <c r="J57" s="14">
        <v>1598505.93</v>
      </c>
      <c r="K57" s="14">
        <v>0</v>
      </c>
      <c r="L57" s="14"/>
      <c r="M57" s="14"/>
      <c r="N57" s="14"/>
      <c r="O57" s="14"/>
      <c r="P57" s="14"/>
      <c r="Q57" s="14"/>
      <c r="R57" s="15">
        <f t="shared" si="1"/>
        <v>1597554.65</v>
      </c>
      <c r="S57" s="15"/>
      <c r="T57" s="35"/>
      <c r="U57" s="30"/>
    </row>
    <row r="58" spans="1:24" ht="12.5" customHeight="1" x14ac:dyDescent="0.35">
      <c r="A58" s="33">
        <v>267</v>
      </c>
      <c r="C58" s="5" t="s">
        <v>54</v>
      </c>
      <c r="D58" s="15">
        <v>0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/>
      <c r="M58" s="14"/>
      <c r="N58" s="14"/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ht="12.5" customHeight="1" x14ac:dyDescent="0.35">
      <c r="A59" s="33">
        <v>268</v>
      </c>
      <c r="C59" s="5" t="s">
        <v>55</v>
      </c>
      <c r="D59" s="15">
        <v>211474042.99749997</v>
      </c>
      <c r="E59" s="15">
        <v>28209998.91</v>
      </c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>
        <v>1812294.1900000002</v>
      </c>
      <c r="K59" s="14">
        <v>59117.08</v>
      </c>
      <c r="L59" s="14"/>
      <c r="M59" s="14"/>
      <c r="N59" s="14"/>
      <c r="O59" s="14"/>
      <c r="P59" s="14"/>
      <c r="Q59" s="14"/>
      <c r="R59" s="15">
        <f t="shared" si="1"/>
        <v>17056319.43</v>
      </c>
      <c r="S59" s="15"/>
      <c r="T59" s="35"/>
      <c r="U59" s="30"/>
    </row>
    <row r="60" spans="1:24" ht="12.5" customHeight="1" x14ac:dyDescent="0.35">
      <c r="A60" s="33">
        <v>269</v>
      </c>
      <c r="C60" s="5" t="s">
        <v>56</v>
      </c>
      <c r="D60" s="15">
        <v>0</v>
      </c>
      <c r="E60" s="1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/>
      <c r="M60" s="14"/>
      <c r="N60" s="14"/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ht="12.5" customHeight="1" x14ac:dyDescent="0.35">
      <c r="C61" s="3" t="s">
        <v>57</v>
      </c>
      <c r="D61" s="16">
        <v>6923289.1299853493</v>
      </c>
      <c r="E61" s="16">
        <v>6923289</v>
      </c>
      <c r="F61" s="404">
        <v>0</v>
      </c>
      <c r="G61" s="404">
        <v>180002.52</v>
      </c>
      <c r="H61" s="404">
        <v>0</v>
      </c>
      <c r="I61" s="404">
        <v>0</v>
      </c>
      <c r="J61" s="404">
        <v>865329.89</v>
      </c>
      <c r="K61" s="404">
        <v>0</v>
      </c>
      <c r="L61" s="404"/>
      <c r="M61" s="404"/>
      <c r="N61" s="404"/>
      <c r="O61" s="404"/>
      <c r="P61" s="404"/>
      <c r="Q61" s="404"/>
      <c r="R61" s="16">
        <f t="shared" si="1"/>
        <v>1045332.41</v>
      </c>
      <c r="S61" s="46"/>
      <c r="T61" s="46"/>
      <c r="U61" s="40"/>
      <c r="V61" s="46"/>
      <c r="W61" s="46"/>
      <c r="X61" s="46"/>
    </row>
    <row r="62" spans="1:24" ht="12.5" customHeight="1" x14ac:dyDescent="0.35">
      <c r="A62" s="33">
        <v>271</v>
      </c>
      <c r="C62" s="5" t="s">
        <v>58</v>
      </c>
      <c r="D62" s="15">
        <v>6923289.1299853493</v>
      </c>
      <c r="E62" s="15">
        <v>6923289</v>
      </c>
      <c r="F62" s="14">
        <v>0</v>
      </c>
      <c r="G62" s="14">
        <v>180002.52</v>
      </c>
      <c r="H62" s="14">
        <v>0</v>
      </c>
      <c r="I62" s="14">
        <v>0</v>
      </c>
      <c r="J62" s="14">
        <v>865329.89</v>
      </c>
      <c r="K62" s="14">
        <v>0</v>
      </c>
      <c r="L62" s="14"/>
      <c r="M62" s="14"/>
      <c r="N62" s="14"/>
      <c r="O62" s="14"/>
      <c r="P62" s="14"/>
      <c r="Q62" s="14"/>
      <c r="R62" s="15">
        <f t="shared" si="1"/>
        <v>1045332.41</v>
      </c>
      <c r="S62" s="15"/>
      <c r="T62" s="35"/>
      <c r="U62" s="35"/>
    </row>
    <row r="63" spans="1:24" ht="12.5" customHeight="1" x14ac:dyDescent="0.35">
      <c r="A63" s="33">
        <v>272</v>
      </c>
      <c r="C63" s="5" t="s">
        <v>59</v>
      </c>
      <c r="D63" s="15">
        <v>0</v>
      </c>
      <c r="E63" s="1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  <c r="M63" s="14"/>
      <c r="N63" s="14"/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ht="12.5" customHeight="1" x14ac:dyDescent="0.35">
      <c r="A64" s="33">
        <v>273</v>
      </c>
      <c r="C64" s="5" t="s">
        <v>60</v>
      </c>
      <c r="D64" s="15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12.5" customHeight="1" x14ac:dyDescent="0.35">
      <c r="A65" s="33">
        <v>274</v>
      </c>
      <c r="C65" s="38" t="s">
        <v>61</v>
      </c>
      <c r="D65" s="15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/>
      <c r="M65" s="14"/>
      <c r="N65" s="14"/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ht="12.5" customHeight="1" x14ac:dyDescent="0.35">
      <c r="C66" s="37" t="s">
        <v>90</v>
      </c>
      <c r="D66" s="16">
        <v>0</v>
      </c>
      <c r="E66" s="16">
        <v>0</v>
      </c>
      <c r="F66" s="405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/>
      <c r="M66" s="404"/>
      <c r="N66" s="404"/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ht="12.5" customHeight="1" x14ac:dyDescent="0.35">
      <c r="A67">
        <v>281</v>
      </c>
      <c r="C67" s="38" t="s">
        <v>91</v>
      </c>
      <c r="D67" s="15">
        <v>0</v>
      </c>
      <c r="E67" s="1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/>
      <c r="M67" s="14"/>
      <c r="N67" s="14"/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ht="12.5" customHeight="1" x14ac:dyDescent="0.35">
      <c r="A68">
        <v>282</v>
      </c>
      <c r="C68" s="38" t="s">
        <v>92</v>
      </c>
      <c r="D68" s="15">
        <v>0</v>
      </c>
      <c r="E68" s="1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/>
      <c r="M68" s="14"/>
      <c r="N68" s="14"/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ht="12.5" customHeight="1" x14ac:dyDescent="0.35">
      <c r="C69" s="37" t="s">
        <v>93</v>
      </c>
      <c r="D69" s="16">
        <v>0</v>
      </c>
      <c r="E69" s="16">
        <v>0</v>
      </c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404"/>
      <c r="M69" s="404"/>
      <c r="N69" s="404"/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ht="12.5" customHeight="1" x14ac:dyDescent="0.35">
      <c r="A70" s="33">
        <v>291</v>
      </c>
      <c r="C70" s="38" t="s">
        <v>94</v>
      </c>
      <c r="D70" s="15">
        <v>0</v>
      </c>
      <c r="E70" s="1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/>
      <c r="M70" s="14"/>
      <c r="N70" s="14"/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ht="12.5" customHeight="1" x14ac:dyDescent="0.35">
      <c r="A71" s="33">
        <v>292</v>
      </c>
      <c r="C71" s="38" t="s">
        <v>95</v>
      </c>
      <c r="D71" s="15">
        <v>0</v>
      </c>
      <c r="E71" s="1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/>
      <c r="M71" s="14"/>
      <c r="N71" s="14"/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ht="12.5" customHeight="1" x14ac:dyDescent="0.35">
      <c r="A72" s="33">
        <v>294</v>
      </c>
      <c r="C72" s="38" t="s">
        <v>96</v>
      </c>
      <c r="D72" s="15">
        <v>0</v>
      </c>
      <c r="E72" s="15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/>
      <c r="M72" s="14"/>
      <c r="N72" s="14"/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ht="12.5" customHeight="1" x14ac:dyDescent="0.35">
      <c r="C73" s="1" t="s">
        <v>62</v>
      </c>
      <c r="D73" s="17">
        <v>3929927805.2908101</v>
      </c>
      <c r="E73" s="17">
        <v>3929927805.2908101</v>
      </c>
      <c r="F73" s="17">
        <v>6890000</v>
      </c>
      <c r="G73" s="17">
        <v>5865397</v>
      </c>
      <c r="H73" s="17">
        <v>13471988</v>
      </c>
      <c r="I73" s="17">
        <v>1676355</v>
      </c>
      <c r="J73" s="17">
        <v>4935845.0000000009</v>
      </c>
      <c r="K73" s="17">
        <v>4094083.9999999981</v>
      </c>
      <c r="L73" s="2"/>
      <c r="M73" s="2"/>
      <c r="N73" s="2"/>
      <c r="O73" s="2"/>
      <c r="P73" s="2"/>
      <c r="Q73" s="2"/>
      <c r="R73" s="17">
        <f t="shared" si="1"/>
        <v>36933669</v>
      </c>
      <c r="S73" s="16"/>
      <c r="T73" s="16"/>
      <c r="U73" s="16"/>
    </row>
    <row r="74" spans="1:24" ht="12.5" customHeight="1" x14ac:dyDescent="0.35">
      <c r="C74" s="3" t="s">
        <v>63</v>
      </c>
      <c r="D74" s="16">
        <v>3929927805.2908101</v>
      </c>
      <c r="E74" s="16">
        <v>3929927805.2908101</v>
      </c>
      <c r="F74" s="16">
        <v>6890000</v>
      </c>
      <c r="G74" s="16">
        <v>5865397</v>
      </c>
      <c r="H74" s="16">
        <v>13471988</v>
      </c>
      <c r="I74" s="16">
        <v>1676355</v>
      </c>
      <c r="J74" s="16">
        <v>4935845.0000000009</v>
      </c>
      <c r="K74" s="16">
        <v>4094083.9999999981</v>
      </c>
      <c r="L74" s="16"/>
      <c r="M74" s="16"/>
      <c r="N74" s="16"/>
      <c r="O74" s="16"/>
      <c r="P74" s="16"/>
      <c r="Q74" s="16"/>
      <c r="R74" s="16">
        <f t="shared" si="1"/>
        <v>36933669</v>
      </c>
      <c r="S74" s="15"/>
      <c r="T74" s="15"/>
      <c r="U74" s="15"/>
    </row>
    <row r="75" spans="1:24" ht="12.5" customHeight="1" x14ac:dyDescent="0.35">
      <c r="A75" s="33">
        <v>411</v>
      </c>
      <c r="C75" s="5" t="s">
        <v>97</v>
      </c>
      <c r="D75" s="15">
        <v>3798917805.2908101</v>
      </c>
      <c r="E75" s="15">
        <v>3798917805.2908101</v>
      </c>
      <c r="F75" s="23">
        <v>6890000</v>
      </c>
      <c r="G75" s="14">
        <v>5865397</v>
      </c>
      <c r="H75" s="14">
        <v>-9378012</v>
      </c>
      <c r="I75" s="14">
        <v>1676355</v>
      </c>
      <c r="J75" s="14">
        <v>2325845.0000000009</v>
      </c>
      <c r="K75" s="14">
        <v>2744083.9999999981</v>
      </c>
      <c r="L75" s="14"/>
      <c r="M75" s="14"/>
      <c r="N75" s="14"/>
      <c r="O75" s="14"/>
      <c r="P75" s="14"/>
      <c r="Q75" s="14"/>
      <c r="R75" s="14">
        <f t="shared" si="1"/>
        <v>10123669</v>
      </c>
      <c r="S75" s="14"/>
      <c r="T75" s="14"/>
      <c r="U75" s="14"/>
    </row>
    <row r="76" spans="1:24" ht="12.5" customHeight="1" x14ac:dyDescent="0.35">
      <c r="A76" s="33">
        <v>412</v>
      </c>
      <c r="C76" s="5" t="s">
        <v>98</v>
      </c>
      <c r="D76" s="15">
        <v>131010000</v>
      </c>
      <c r="E76" s="15">
        <v>131010000</v>
      </c>
      <c r="F76" s="14">
        <v>0</v>
      </c>
      <c r="G76" s="14">
        <v>0</v>
      </c>
      <c r="H76" s="14">
        <v>22850000</v>
      </c>
      <c r="I76" s="14">
        <v>0</v>
      </c>
      <c r="J76" s="14">
        <v>2610000</v>
      </c>
      <c r="K76" s="14">
        <v>1350000</v>
      </c>
      <c r="L76" s="14"/>
      <c r="M76" s="14"/>
      <c r="N76" s="14"/>
      <c r="O76" s="14"/>
      <c r="P76" s="14"/>
      <c r="Q76" s="14"/>
      <c r="R76" s="14">
        <f t="shared" si="1"/>
        <v>26810000</v>
      </c>
      <c r="S76" s="14"/>
      <c r="T76" s="14"/>
      <c r="U76" s="14"/>
    </row>
    <row r="77" spans="1:24" ht="12.5" customHeight="1" x14ac:dyDescent="0.35">
      <c r="C77" s="37" t="s">
        <v>99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404">
        <v>0</v>
      </c>
      <c r="K77" s="16">
        <v>0</v>
      </c>
      <c r="L77" s="16"/>
      <c r="M77" s="16"/>
      <c r="N77" s="16"/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ht="12.5" customHeight="1" x14ac:dyDescent="0.35">
      <c r="A78" s="33">
        <v>421</v>
      </c>
      <c r="C78" s="38" t="s">
        <v>100</v>
      </c>
      <c r="D78" s="15">
        <v>0</v>
      </c>
      <c r="E78" s="1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/>
      <c r="M78" s="14"/>
      <c r="N78" s="14"/>
      <c r="O78" s="14"/>
      <c r="P78" s="14"/>
      <c r="Q78" s="14"/>
      <c r="R78" s="14">
        <v>0</v>
      </c>
      <c r="S78" s="14"/>
      <c r="T78" s="14"/>
      <c r="U78" s="14"/>
    </row>
    <row r="79" spans="1:24" ht="12.5" customHeight="1" x14ac:dyDescent="0.35">
      <c r="A79" s="33">
        <v>422</v>
      </c>
      <c r="C79" s="38" t="s">
        <v>101</v>
      </c>
      <c r="D79" s="15">
        <v>0</v>
      </c>
      <c r="E79" s="1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/>
      <c r="M79" s="14"/>
      <c r="N79" s="14"/>
      <c r="O79" s="14"/>
      <c r="P79" s="14"/>
      <c r="Q79" s="14"/>
      <c r="R79" s="14">
        <v>0</v>
      </c>
      <c r="S79" s="14"/>
      <c r="T79" s="14"/>
      <c r="U79" s="14"/>
    </row>
    <row r="80" spans="1:24" ht="12.5" customHeight="1" x14ac:dyDescent="0.35">
      <c r="C80" s="37" t="s">
        <v>102</v>
      </c>
      <c r="D80" s="15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404">
        <v>0</v>
      </c>
      <c r="K80" s="16">
        <v>0</v>
      </c>
      <c r="L80" s="16"/>
      <c r="M80" s="16"/>
      <c r="N80" s="16"/>
      <c r="O80" s="16"/>
      <c r="P80" s="16"/>
      <c r="Q80" s="16"/>
      <c r="R80" s="16">
        <v>0</v>
      </c>
      <c r="S80" s="14"/>
      <c r="T80" s="15"/>
      <c r="U80" s="15"/>
    </row>
    <row r="81" spans="1:22" ht="12.5" customHeight="1" x14ac:dyDescent="0.35">
      <c r="A81" s="33">
        <v>435</v>
      </c>
      <c r="C81" s="38" t="s">
        <v>103</v>
      </c>
      <c r="D81" s="15">
        <v>0</v>
      </c>
      <c r="E81" s="1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/>
      <c r="M81" s="14"/>
      <c r="N81" s="14"/>
      <c r="O81" s="14"/>
      <c r="P81" s="14"/>
      <c r="Q81" s="14"/>
      <c r="R81" s="14">
        <v>0</v>
      </c>
      <c r="S81" s="14"/>
      <c r="T81" s="14"/>
      <c r="U81" s="14"/>
    </row>
    <row r="82" spans="1:22" ht="12.5" customHeight="1" x14ac:dyDescent="0.35">
      <c r="C82" s="6" t="s">
        <v>64</v>
      </c>
      <c r="D82" s="18">
        <v>8448200397.2956295</v>
      </c>
      <c r="E82" s="18">
        <v>8448200397.2956295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259433376.69999999</v>
      </c>
      <c r="K82" s="18">
        <f>+SUM(K73,K61,K51,K35,K25,K15,K9)</f>
        <v>331275901.46999449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f t="shared" ref="R82" si="2">SUM(F82:Q82)</f>
        <v>1614145593.6299944</v>
      </c>
      <c r="S82" s="48"/>
      <c r="T82" s="217"/>
      <c r="U82" s="48"/>
      <c r="V82" s="48"/>
    </row>
    <row r="83" spans="1:22" ht="12.5" customHeight="1" x14ac:dyDescent="0.3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ht="12.5" customHeight="1" x14ac:dyDescent="0.3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ht="12.5" customHeight="1" x14ac:dyDescent="0.3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ht="12.5" customHeight="1" x14ac:dyDescent="0.3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ht="12.5" customHeight="1" x14ac:dyDescent="0.35">
      <c r="C87" t="s">
        <v>664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35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2" x14ac:dyDescent="0.35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2" x14ac:dyDescent="0.35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2" x14ac:dyDescent="0.35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2" x14ac:dyDescent="0.35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2" x14ac:dyDescent="0.35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2" x14ac:dyDescent="0.35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2" x14ac:dyDescent="0.35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2" x14ac:dyDescent="0.35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6:21" x14ac:dyDescent="0.35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6:21" x14ac:dyDescent="0.35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6:21" x14ac:dyDescent="0.35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6:21" x14ac:dyDescent="0.35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6:21" x14ac:dyDescent="0.35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6:21" x14ac:dyDescent="0.35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6:21" x14ac:dyDescent="0.35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6:21" x14ac:dyDescent="0.35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6:21" x14ac:dyDescent="0.35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6:21" x14ac:dyDescent="0.35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6:21" x14ac:dyDescent="0.35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6:21" x14ac:dyDescent="0.35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6:21" x14ac:dyDescent="0.35"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6:21" x14ac:dyDescent="0.35"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6:21" x14ac:dyDescent="0.35"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6:21" x14ac:dyDescent="0.35"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3:21" x14ac:dyDescent="0.35"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3:21" x14ac:dyDescent="0.35">
      <c r="G114" s="15"/>
      <c r="R114" s="15"/>
      <c r="S114" s="15"/>
      <c r="T114" s="15"/>
      <c r="U114" s="15"/>
    </row>
    <row r="115" spans="3:21" x14ac:dyDescent="0.35">
      <c r="G115" s="15"/>
      <c r="R115" s="15"/>
      <c r="S115" s="15"/>
      <c r="T115" s="15"/>
      <c r="U115" s="15"/>
    </row>
    <row r="116" spans="3:21" x14ac:dyDescent="0.35">
      <c r="G116" s="15"/>
      <c r="R116" s="15"/>
      <c r="S116" s="15"/>
      <c r="T116" s="15"/>
      <c r="U116" s="15"/>
    </row>
    <row r="117" spans="3:21" x14ac:dyDescent="0.35">
      <c r="G117" s="15"/>
      <c r="R117" s="15"/>
      <c r="S117" s="15"/>
      <c r="T117" s="15"/>
      <c r="U117" s="15"/>
    </row>
    <row r="118" spans="3:21" x14ac:dyDescent="0.35">
      <c r="G118" s="15"/>
      <c r="R118" s="15"/>
      <c r="S118" s="15"/>
      <c r="T118" s="15"/>
      <c r="U118" s="15"/>
    </row>
    <row r="119" spans="3:21" x14ac:dyDescent="0.35">
      <c r="G119" s="15"/>
      <c r="R119" s="15"/>
      <c r="S119" s="15"/>
      <c r="T119" s="15"/>
      <c r="U119" s="15"/>
    </row>
    <row r="121" spans="3:21" ht="14.5" customHeight="1" x14ac:dyDescent="0.35">
      <c r="C121" s="27" t="s">
        <v>80</v>
      </c>
      <c r="D121" s="28"/>
      <c r="E121" s="28"/>
      <c r="I121" s="15"/>
      <c r="M121" s="452" t="s">
        <v>106</v>
      </c>
      <c r="N121" s="452"/>
      <c r="O121" s="452"/>
      <c r="P121" s="452"/>
    </row>
    <row r="122" spans="3:21" ht="15.5" x14ac:dyDescent="0.35">
      <c r="C122" s="25" t="s">
        <v>81</v>
      </c>
      <c r="D122" s="29"/>
      <c r="I122" s="15"/>
      <c r="M122" s="406"/>
      <c r="N122" s="451" t="s">
        <v>658</v>
      </c>
      <c r="O122" s="451"/>
      <c r="P122" s="406"/>
    </row>
    <row r="127" spans="3:21" x14ac:dyDescent="0.35">
      <c r="C127" s="19"/>
    </row>
    <row r="128" spans="3:21" ht="15.5" x14ac:dyDescent="0.35">
      <c r="C128" s="20"/>
    </row>
  </sheetData>
  <mergeCells count="10">
    <mergeCell ref="N122:O122"/>
    <mergeCell ref="M121:P121"/>
    <mergeCell ref="C4:R4"/>
    <mergeCell ref="F6:R6"/>
    <mergeCell ref="C1:R1"/>
    <mergeCell ref="C6:C7"/>
    <mergeCell ref="D6:D7"/>
    <mergeCell ref="E6:E7"/>
    <mergeCell ref="C2:R2"/>
    <mergeCell ref="C3:R3"/>
  </mergeCells>
  <conditionalFormatting sqref="A1:A1048576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6" orientation="landscape" r:id="rId1"/>
  <ignoredErrors>
    <ignoredError sqref="R10:R77 R8:R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18"/>
  <sheetViews>
    <sheetView showGridLines="0" tabSelected="1" view="pageBreakPreview" topLeftCell="C1" zoomScale="78" zoomScaleNormal="85" zoomScaleSheetLayoutView="78" workbookViewId="0">
      <selection activeCell="N19" sqref="N19"/>
    </sheetView>
  </sheetViews>
  <sheetFormatPr defaultColWidth="11.453125" defaultRowHeight="14.5" x14ac:dyDescent="0.35"/>
  <cols>
    <col min="1" max="1" width="7" hidden="1" customWidth="1"/>
    <col min="2" max="2" width="4.453125" hidden="1" customWidth="1"/>
    <col min="3" max="3" width="93.7265625" style="11" customWidth="1"/>
    <col min="4" max="6" width="16.7265625" customWidth="1"/>
    <col min="7" max="7" width="16.7265625" style="15" customWidth="1"/>
    <col min="8" max="8" width="16.7265625" customWidth="1"/>
    <col min="9" max="9" width="16.81640625" style="15" bestFit="1" customWidth="1"/>
    <col min="10" max="10" width="13.7265625" customWidth="1"/>
    <col min="11" max="11" width="13.26953125" bestFit="1" customWidth="1"/>
    <col min="12" max="12" width="13.7265625" customWidth="1"/>
    <col min="13" max="13" width="17.54296875" customWidth="1"/>
    <col min="14" max="15" width="13.7265625" customWidth="1"/>
    <col min="16" max="16" width="19.1796875" style="15" bestFit="1" customWidth="1"/>
  </cols>
  <sheetData>
    <row r="1" spans="1:17" ht="28.5" x14ac:dyDescent="0.3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7" ht="15.5" x14ac:dyDescent="0.3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17" ht="16" customHeight="1" x14ac:dyDescent="0.35">
      <c r="C3" s="465" t="s">
        <v>105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1:17" ht="15.5" x14ac:dyDescent="0.3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1:17" ht="7.5" customHeight="1" x14ac:dyDescent="0.3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ht="12.5" customHeight="1" x14ac:dyDescent="0.3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2.5" customHeight="1" x14ac:dyDescent="0.3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>
        <v>254497531.69999996</v>
      </c>
      <c r="I7" s="17">
        <f>+SUM(I14,I8,I24,I34,I50,I60)</f>
        <v>327181817.46999449</v>
      </c>
      <c r="J7" s="17"/>
      <c r="K7" s="17"/>
      <c r="L7" s="17"/>
      <c r="M7" s="17"/>
      <c r="N7" s="17"/>
      <c r="O7" s="17"/>
      <c r="P7" s="17">
        <f>SUM(D7:O7)</f>
        <v>1577211924.6299944</v>
      </c>
    </row>
    <row r="8" spans="1:17" ht="12.5" customHeight="1" x14ac:dyDescent="0.3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>
        <v>163144556.73999998</v>
      </c>
      <c r="I8" s="16">
        <v>169765355.21000001</v>
      </c>
      <c r="J8" s="16"/>
      <c r="K8" s="16"/>
      <c r="L8" s="16"/>
      <c r="M8" s="16"/>
      <c r="N8" s="16"/>
      <c r="O8" s="16"/>
      <c r="P8" s="16">
        <f>SUM(D8:O8)</f>
        <v>1021112406.1300001</v>
      </c>
    </row>
    <row r="9" spans="1:17" ht="12.5" customHeight="1" x14ac:dyDescent="0.3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>
        <v>118860186.78999999</v>
      </c>
      <c r="I9" s="14">
        <v>124279548.36</v>
      </c>
      <c r="J9" s="14"/>
      <c r="K9" s="14"/>
      <c r="L9" s="14"/>
      <c r="M9" s="14"/>
      <c r="N9" s="14"/>
      <c r="O9" s="14"/>
      <c r="P9" s="14">
        <f>SUM(D9:O9)</f>
        <v>751324157.69999993</v>
      </c>
    </row>
    <row r="10" spans="1:17" ht="12.5" customHeight="1" x14ac:dyDescent="0.3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>
        <v>18816320.530000001</v>
      </c>
      <c r="I10" s="14">
        <v>18418080.109999999</v>
      </c>
      <c r="J10" s="14"/>
      <c r="K10" s="14"/>
      <c r="L10" s="14"/>
      <c r="M10" s="14"/>
      <c r="N10" s="14"/>
      <c r="O10" s="14"/>
      <c r="P10" s="14">
        <f t="shared" ref="P10:P13" si="0">SUM(D10:O10)</f>
        <v>114180497.03000002</v>
      </c>
    </row>
    <row r="11" spans="1:17" ht="12.5" customHeight="1" x14ac:dyDescent="0.3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>
        <v>2004413.4100000001</v>
      </c>
      <c r="I11" s="14">
        <v>2004413.4100000001</v>
      </c>
      <c r="J11" s="14"/>
      <c r="K11" s="14"/>
      <c r="L11" s="14"/>
      <c r="M11" s="14"/>
      <c r="N11" s="14"/>
      <c r="O11" s="14"/>
      <c r="P11" s="14">
        <f t="shared" si="0"/>
        <v>12276644.460000001</v>
      </c>
      <c r="Q11" s="7"/>
    </row>
    <row r="12" spans="1:17" ht="12.5" customHeight="1" x14ac:dyDescent="0.3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>
        <v>8068827.7799999984</v>
      </c>
      <c r="I12" s="14">
        <v>9491619.2999999989</v>
      </c>
      <c r="J12" s="14"/>
      <c r="K12" s="14"/>
      <c r="L12" s="14"/>
      <c r="M12" s="14"/>
      <c r="N12" s="14"/>
      <c r="O12" s="14"/>
      <c r="P12" s="14">
        <f t="shared" si="0"/>
        <v>53256642.779999986</v>
      </c>
    </row>
    <row r="13" spans="1:17" ht="12.5" customHeight="1" x14ac:dyDescent="0.3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>
        <v>15394808.229999999</v>
      </c>
      <c r="I13" s="14">
        <v>15571694.030000001</v>
      </c>
      <c r="J13" s="14"/>
      <c r="K13" s="14"/>
      <c r="L13" s="14"/>
      <c r="M13" s="14"/>
      <c r="N13" s="14"/>
      <c r="O13" s="14"/>
      <c r="P13" s="14">
        <f t="shared" si="0"/>
        <v>90074464.159999996</v>
      </c>
    </row>
    <row r="14" spans="1:17" ht="12.5" customHeight="1" x14ac:dyDescent="0.3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>
        <v>58339369.07</v>
      </c>
      <c r="I14" s="404">
        <v>113152531.74999997</v>
      </c>
      <c r="J14" s="404"/>
      <c r="K14" s="404"/>
      <c r="L14" s="404"/>
      <c r="M14" s="404"/>
      <c r="N14" s="404"/>
      <c r="O14" s="404"/>
      <c r="P14" s="16">
        <f>SUM(D14:O14)</f>
        <v>343724252.14999992</v>
      </c>
    </row>
    <row r="15" spans="1:17" ht="12.5" customHeight="1" x14ac:dyDescent="0.3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>
        <v>7487961.7800000003</v>
      </c>
      <c r="I15" s="14">
        <v>5042517.3499999996</v>
      </c>
      <c r="J15" s="14"/>
      <c r="K15" s="14"/>
      <c r="L15" s="14"/>
      <c r="M15" s="14"/>
      <c r="N15" s="14"/>
      <c r="O15" s="14"/>
      <c r="P15" s="14">
        <f t="shared" ref="P15:P23" si="1">SUM(D15:O15)</f>
        <v>29312888.68</v>
      </c>
    </row>
    <row r="16" spans="1:17" ht="12.5" customHeight="1" x14ac:dyDescent="0.3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>
        <v>6415861.2699999996</v>
      </c>
      <c r="I16" s="14">
        <v>5727482.7000000002</v>
      </c>
      <c r="J16" s="14"/>
      <c r="K16" s="14"/>
      <c r="L16" s="14"/>
      <c r="M16" s="14"/>
      <c r="N16" s="14"/>
      <c r="O16" s="14"/>
      <c r="P16" s="14">
        <f t="shared" si="1"/>
        <v>31969662.32</v>
      </c>
    </row>
    <row r="17" spans="1:16" ht="12.5" customHeight="1" x14ac:dyDescent="0.3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>
        <v>1538808</v>
      </c>
      <c r="I17" s="14">
        <v>3628266.32</v>
      </c>
      <c r="J17" s="14"/>
      <c r="K17" s="14"/>
      <c r="L17" s="14"/>
      <c r="M17" s="14"/>
      <c r="N17" s="14"/>
      <c r="O17" s="14"/>
      <c r="P17" s="14">
        <f t="shared" si="1"/>
        <v>14062682.82</v>
      </c>
    </row>
    <row r="18" spans="1:16" ht="12.5" customHeight="1" x14ac:dyDescent="0.3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>
        <v>328387.3</v>
      </c>
      <c r="I18" s="14">
        <v>562197.79</v>
      </c>
      <c r="J18" s="14"/>
      <c r="K18" s="14"/>
      <c r="L18" s="14"/>
      <c r="M18" s="14"/>
      <c r="N18" s="14"/>
      <c r="O18" s="14"/>
      <c r="P18" s="14">
        <f t="shared" si="1"/>
        <v>1911258.34</v>
      </c>
    </row>
    <row r="19" spans="1:16" ht="12.5" customHeight="1" x14ac:dyDescent="0.3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>
        <v>8361870.9100000001</v>
      </c>
      <c r="I19" s="14">
        <v>75398524.639999986</v>
      </c>
      <c r="J19" s="14"/>
      <c r="K19" s="14"/>
      <c r="L19" s="14"/>
      <c r="M19" s="14"/>
      <c r="N19" s="14"/>
      <c r="O19" s="14"/>
      <c r="P19" s="14">
        <f t="shared" si="1"/>
        <v>92011658.349999994</v>
      </c>
    </row>
    <row r="20" spans="1:16" ht="12.5" customHeight="1" x14ac:dyDescent="0.3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>
        <v>6409836.6699999971</v>
      </c>
      <c r="I20" s="14">
        <v>6858830.4599999962</v>
      </c>
      <c r="J20" s="14"/>
      <c r="K20" s="14"/>
      <c r="L20" s="14"/>
      <c r="M20" s="14"/>
      <c r="N20" s="14"/>
      <c r="O20" s="14"/>
      <c r="P20" s="14">
        <f t="shared" si="1"/>
        <v>84017150.279999942</v>
      </c>
    </row>
    <row r="21" spans="1:16" ht="12.5" customHeight="1" x14ac:dyDescent="0.3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>
        <v>910111</v>
      </c>
      <c r="I21" s="14">
        <v>775710.16999999993</v>
      </c>
      <c r="J21" s="14"/>
      <c r="K21" s="14"/>
      <c r="L21" s="14"/>
      <c r="M21" s="14"/>
      <c r="N21" s="14"/>
      <c r="O21" s="14"/>
      <c r="P21" s="14">
        <f t="shared" si="1"/>
        <v>5926313.0600000005</v>
      </c>
    </row>
    <row r="22" spans="1:16" ht="12.5" customHeight="1" x14ac:dyDescent="0.3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>
        <v>26800582.140000001</v>
      </c>
      <c r="I22" s="14">
        <v>14732482.32</v>
      </c>
      <c r="J22" s="14"/>
      <c r="K22" s="14"/>
      <c r="L22" s="14"/>
      <c r="M22" s="14"/>
      <c r="N22" s="14"/>
      <c r="O22" s="14"/>
      <c r="P22" s="14">
        <f t="shared" si="1"/>
        <v>81473955.909999996</v>
      </c>
    </row>
    <row r="23" spans="1:16" ht="12.5" customHeight="1" x14ac:dyDescent="0.3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>
        <v>85950</v>
      </c>
      <c r="I23" s="14">
        <v>426520</v>
      </c>
      <c r="J23" s="14"/>
      <c r="K23" s="14"/>
      <c r="L23" s="14"/>
      <c r="M23" s="14"/>
      <c r="N23" s="14"/>
      <c r="O23" s="14"/>
      <c r="P23" s="14">
        <f t="shared" si="1"/>
        <v>3038682.39</v>
      </c>
    </row>
    <row r="24" spans="1:16" ht="12.5" customHeight="1" x14ac:dyDescent="0.3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>
        <v>3154302.7799999993</v>
      </c>
      <c r="I24" s="404">
        <v>2801838.1399945067</v>
      </c>
      <c r="J24" s="404"/>
      <c r="K24" s="404"/>
      <c r="L24" s="404"/>
      <c r="M24" s="404"/>
      <c r="N24" s="404"/>
      <c r="O24" s="404"/>
      <c r="P24" s="16">
        <f>SUM(D24:O24)</f>
        <v>17141369.499994487</v>
      </c>
    </row>
    <row r="25" spans="1:16" ht="12.5" customHeight="1" x14ac:dyDescent="0.3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>
        <v>1450051.9299999995</v>
      </c>
      <c r="I25" s="14">
        <v>936187.12</v>
      </c>
      <c r="J25" s="14"/>
      <c r="K25" s="14"/>
      <c r="L25" s="14"/>
      <c r="M25" s="14"/>
      <c r="N25" s="14"/>
      <c r="O25" s="14"/>
      <c r="P25" s="14">
        <f t="shared" ref="P25:P71" si="2">SUM(D25:O25)</f>
        <v>8833358.6400000025</v>
      </c>
    </row>
    <row r="26" spans="1:16" ht="12.5" customHeight="1" x14ac:dyDescent="0.3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>
        <v>57350</v>
      </c>
      <c r="I26" s="14">
        <v>53620</v>
      </c>
      <c r="J26" s="14"/>
      <c r="K26" s="14"/>
      <c r="L26" s="14"/>
      <c r="M26" s="14"/>
      <c r="N26" s="14"/>
      <c r="O26" s="14"/>
      <c r="P26" s="14">
        <f t="shared" si="2"/>
        <v>1106005</v>
      </c>
    </row>
    <row r="27" spans="1:16" ht="12.5" customHeight="1" x14ac:dyDescent="0.3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>
        <v>295000</v>
      </c>
      <c r="I27" s="14">
        <v>135955.79999999999</v>
      </c>
      <c r="J27" s="14"/>
      <c r="K27" s="14"/>
      <c r="L27" s="14"/>
      <c r="M27" s="14"/>
      <c r="N27" s="14"/>
      <c r="O27" s="14"/>
      <c r="P27" s="14">
        <f t="shared" si="2"/>
        <v>920885.59000000008</v>
      </c>
    </row>
    <row r="28" spans="1:16" ht="12.5" customHeight="1" x14ac:dyDescent="0.3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>
        <v>0</v>
      </c>
      <c r="I28" s="14">
        <v>102575</v>
      </c>
      <c r="J28" s="14"/>
      <c r="K28" s="14"/>
      <c r="L28" s="14"/>
      <c r="M28" s="14"/>
      <c r="N28" s="14"/>
      <c r="O28" s="14"/>
      <c r="P28" s="14">
        <f t="shared" si="2"/>
        <v>234130</v>
      </c>
    </row>
    <row r="29" spans="1:16" ht="12.5" customHeight="1" x14ac:dyDescent="0.3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/>
      <c r="K29" s="14"/>
      <c r="L29" s="14"/>
      <c r="M29" s="14"/>
      <c r="N29" s="14"/>
      <c r="O29" s="14"/>
      <c r="P29" s="14">
        <f t="shared" si="2"/>
        <v>0</v>
      </c>
    </row>
    <row r="30" spans="1:16" ht="12.5" customHeight="1" x14ac:dyDescent="0.3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>
        <v>0</v>
      </c>
      <c r="I30" s="14">
        <v>11065</v>
      </c>
      <c r="J30" s="14"/>
      <c r="K30" s="14"/>
      <c r="L30" s="14"/>
      <c r="M30" s="14"/>
      <c r="N30" s="14"/>
      <c r="O30" s="14"/>
      <c r="P30" s="14">
        <f t="shared" si="2"/>
        <v>107419.99</v>
      </c>
    </row>
    <row r="31" spans="1:16" ht="12.5" customHeight="1" x14ac:dyDescent="0.3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>
        <v>52632.26</v>
      </c>
      <c r="I31" s="14">
        <v>554108.08999450679</v>
      </c>
      <c r="J31" s="14"/>
      <c r="K31" s="14"/>
      <c r="L31" s="14"/>
      <c r="M31" s="14"/>
      <c r="N31" s="14"/>
      <c r="O31" s="14"/>
      <c r="P31" s="14">
        <f t="shared" si="2"/>
        <v>1623782.1499944823</v>
      </c>
    </row>
    <row r="32" spans="1:16" ht="12.5" customHeight="1" x14ac:dyDescent="0.3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/>
      <c r="K32" s="14"/>
      <c r="L32" s="14"/>
      <c r="M32" s="14"/>
      <c r="N32" s="14"/>
      <c r="O32" s="14"/>
      <c r="P32" s="14">
        <f t="shared" si="2"/>
        <v>0</v>
      </c>
    </row>
    <row r="33" spans="1:16" ht="12.5" customHeight="1" x14ac:dyDescent="0.3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>
        <v>1299268.5899999999</v>
      </c>
      <c r="I33" s="14">
        <v>1008327.13</v>
      </c>
      <c r="J33" s="14"/>
      <c r="K33" s="14"/>
      <c r="L33" s="14"/>
      <c r="M33" s="14"/>
      <c r="N33" s="14"/>
      <c r="O33" s="14"/>
      <c r="P33" s="14">
        <f t="shared" si="2"/>
        <v>4315788.13</v>
      </c>
    </row>
    <row r="34" spans="1:16" ht="12.5" customHeight="1" x14ac:dyDescent="0.3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>
        <v>25583173.100000001</v>
      </c>
      <c r="I34" s="16">
        <v>38589960.890000001</v>
      </c>
      <c r="J34" s="16"/>
      <c r="K34" s="16"/>
      <c r="L34" s="16"/>
      <c r="M34" s="16"/>
      <c r="N34" s="16"/>
      <c r="O34" s="16"/>
      <c r="P34" s="16">
        <f>SUM(D34:O34)</f>
        <v>166700786.79000002</v>
      </c>
    </row>
    <row r="35" spans="1:16" ht="12.5" customHeight="1" x14ac:dyDescent="0.3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>
        <v>24672636.600000001</v>
      </c>
      <c r="I35" s="14">
        <v>37666800.420000002</v>
      </c>
      <c r="J35" s="14"/>
      <c r="K35" s="14"/>
      <c r="L35" s="14"/>
      <c r="M35" s="14"/>
      <c r="N35" s="14"/>
      <c r="O35" s="14"/>
      <c r="P35" s="14">
        <f t="shared" si="2"/>
        <v>160454680.52000004</v>
      </c>
    </row>
    <row r="36" spans="1:16" ht="12.5" customHeight="1" x14ac:dyDescent="0.3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>
        <v>910536.5</v>
      </c>
      <c r="I36" s="14">
        <v>903076.87</v>
      </c>
      <c r="J36" s="14"/>
      <c r="K36" s="14"/>
      <c r="L36" s="14"/>
      <c r="M36" s="14"/>
      <c r="N36" s="14"/>
      <c r="O36" s="14"/>
      <c r="P36" s="14">
        <f t="shared" si="2"/>
        <v>5645759.3700000001</v>
      </c>
    </row>
    <row r="37" spans="1:16" ht="12.5" customHeight="1" x14ac:dyDescent="0.3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/>
      <c r="K37" s="14"/>
      <c r="L37" s="14"/>
      <c r="M37" s="14"/>
      <c r="N37" s="14"/>
      <c r="O37" s="14"/>
      <c r="P37" s="14">
        <f t="shared" si="2"/>
        <v>0</v>
      </c>
    </row>
    <row r="38" spans="1:16" ht="12.5" customHeight="1" x14ac:dyDescent="0.3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/>
      <c r="K38" s="14"/>
      <c r="L38" s="14"/>
      <c r="M38" s="14"/>
      <c r="N38" s="14"/>
      <c r="O38" s="14"/>
      <c r="P38" s="14">
        <f t="shared" si="2"/>
        <v>0</v>
      </c>
    </row>
    <row r="39" spans="1:16" ht="12.5" customHeight="1" x14ac:dyDescent="0.3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/>
      <c r="K39" s="14"/>
      <c r="L39" s="14"/>
      <c r="M39" s="14"/>
      <c r="N39" s="14"/>
      <c r="O39" s="14"/>
      <c r="P39" s="14">
        <f t="shared" si="2"/>
        <v>0</v>
      </c>
    </row>
    <row r="40" spans="1:16" ht="12.5" customHeight="1" x14ac:dyDescent="0.3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/>
      <c r="K40" s="14"/>
      <c r="L40" s="14"/>
      <c r="M40" s="14"/>
      <c r="N40" s="14"/>
      <c r="O40" s="14"/>
      <c r="P40" s="14">
        <f t="shared" si="2"/>
        <v>0</v>
      </c>
    </row>
    <row r="41" spans="1:16" ht="12.5" customHeight="1" x14ac:dyDescent="0.3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>
        <v>0</v>
      </c>
      <c r="I41" s="14">
        <v>20083.599999999999</v>
      </c>
      <c r="J41" s="14"/>
      <c r="K41" s="14"/>
      <c r="L41" s="14"/>
      <c r="M41" s="14"/>
      <c r="N41" s="14"/>
      <c r="O41" s="14"/>
      <c r="P41" s="14">
        <f t="shared" si="2"/>
        <v>600346.9</v>
      </c>
    </row>
    <row r="42" spans="1:16" ht="12.5" customHeight="1" x14ac:dyDescent="0.3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/>
      <c r="K42" s="14"/>
      <c r="L42" s="14"/>
      <c r="M42" s="14"/>
      <c r="N42" s="14"/>
      <c r="O42" s="14"/>
      <c r="P42" s="14">
        <f t="shared" si="2"/>
        <v>0</v>
      </c>
    </row>
    <row r="43" spans="1:16" ht="12.5" customHeight="1" x14ac:dyDescent="0.3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>
        <v>0</v>
      </c>
      <c r="I43" s="404">
        <v>0</v>
      </c>
      <c r="J43" s="404"/>
      <c r="K43" s="404"/>
      <c r="L43" s="404"/>
      <c r="M43" s="404"/>
      <c r="N43" s="404"/>
      <c r="O43" s="404"/>
      <c r="P43" s="14">
        <f t="shared" si="2"/>
        <v>0</v>
      </c>
    </row>
    <row r="44" spans="1:16" ht="12.5" customHeight="1" x14ac:dyDescent="0.3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/>
      <c r="K44" s="14"/>
      <c r="L44" s="14"/>
      <c r="M44" s="14"/>
      <c r="N44" s="14"/>
      <c r="O44" s="14"/>
      <c r="P44" s="14">
        <f t="shared" si="2"/>
        <v>0</v>
      </c>
    </row>
    <row r="45" spans="1:16" ht="12.5" customHeight="1" x14ac:dyDescent="0.3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/>
      <c r="K45" s="14"/>
      <c r="L45" s="14"/>
      <c r="M45" s="14"/>
      <c r="N45" s="14"/>
      <c r="O45" s="14"/>
      <c r="P45" s="14">
        <f t="shared" si="2"/>
        <v>0</v>
      </c>
    </row>
    <row r="46" spans="1:16" ht="12.5" customHeight="1" x14ac:dyDescent="0.3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/>
      <c r="K46" s="14"/>
      <c r="L46" s="14"/>
      <c r="M46" s="14"/>
      <c r="N46" s="14"/>
      <c r="O46" s="14"/>
      <c r="P46" s="14">
        <f t="shared" si="2"/>
        <v>0</v>
      </c>
    </row>
    <row r="47" spans="1:16" ht="12.5" customHeight="1" x14ac:dyDescent="0.3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/>
      <c r="K47" s="14"/>
      <c r="L47" s="14"/>
      <c r="M47" s="14"/>
      <c r="N47" s="14"/>
      <c r="O47" s="14"/>
      <c r="P47" s="14">
        <f t="shared" si="2"/>
        <v>0</v>
      </c>
    </row>
    <row r="48" spans="1:16" ht="12.5" customHeight="1" x14ac:dyDescent="0.3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/>
      <c r="K48" s="14"/>
      <c r="L48" s="14"/>
      <c r="M48" s="14"/>
      <c r="N48" s="14"/>
      <c r="O48" s="14"/>
      <c r="P48" s="14">
        <f t="shared" si="2"/>
        <v>0</v>
      </c>
    </row>
    <row r="49" spans="1:16" ht="12.5" customHeight="1" x14ac:dyDescent="0.3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/>
      <c r="K49" s="14"/>
      <c r="L49" s="14"/>
      <c r="M49" s="14"/>
      <c r="N49" s="14"/>
      <c r="O49" s="14"/>
      <c r="P49" s="14">
        <f t="shared" si="2"/>
        <v>0</v>
      </c>
    </row>
    <row r="50" spans="1:16" ht="12.5" customHeight="1" x14ac:dyDescent="0.3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>
        <v>3410800.12</v>
      </c>
      <c r="I50" s="404">
        <v>2872131.48</v>
      </c>
      <c r="J50" s="404"/>
      <c r="K50" s="404"/>
      <c r="L50" s="404"/>
      <c r="M50" s="404"/>
      <c r="N50" s="404"/>
      <c r="O50" s="404"/>
      <c r="P50" s="16">
        <f>SUM(D50:O50)</f>
        <v>27487777.650000002</v>
      </c>
    </row>
    <row r="51" spans="1:16" ht="12.5" customHeight="1" x14ac:dyDescent="0.3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>
        <v>0</v>
      </c>
      <c r="I51" s="14">
        <v>2809764.4</v>
      </c>
      <c r="J51" s="14"/>
      <c r="K51" s="14"/>
      <c r="L51" s="14"/>
      <c r="M51" s="14"/>
      <c r="N51" s="14"/>
      <c r="O51" s="14"/>
      <c r="P51" s="14">
        <f t="shared" si="2"/>
        <v>4239328.42</v>
      </c>
    </row>
    <row r="52" spans="1:16" ht="12.5" customHeight="1" x14ac:dyDescent="0.3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>
        <v>0</v>
      </c>
      <c r="I52" s="14">
        <v>0</v>
      </c>
      <c r="J52" s="14"/>
      <c r="K52" s="14"/>
      <c r="L52" s="14"/>
      <c r="M52" s="14"/>
      <c r="N52" s="14"/>
      <c r="O52" s="14"/>
      <c r="P52" s="14">
        <f t="shared" si="2"/>
        <v>303188</v>
      </c>
    </row>
    <row r="53" spans="1:16" ht="12.5" customHeight="1" x14ac:dyDescent="0.3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>
        <v>0</v>
      </c>
      <c r="I53" s="14">
        <v>3250</v>
      </c>
      <c r="J53" s="14"/>
      <c r="K53" s="14"/>
      <c r="L53" s="14"/>
      <c r="M53" s="14"/>
      <c r="N53" s="14"/>
      <c r="O53" s="14"/>
      <c r="P53" s="14">
        <f t="shared" si="2"/>
        <v>25039</v>
      </c>
    </row>
    <row r="54" spans="1:16" ht="12.5" customHeight="1" x14ac:dyDescent="0.3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>
        <v>0</v>
      </c>
      <c r="I54" s="14">
        <v>0</v>
      </c>
      <c r="J54" s="14"/>
      <c r="K54" s="14"/>
      <c r="L54" s="14"/>
      <c r="M54" s="14"/>
      <c r="N54" s="14"/>
      <c r="O54" s="14"/>
      <c r="P54" s="14">
        <f t="shared" si="2"/>
        <v>3235259.1999999997</v>
      </c>
    </row>
    <row r="55" spans="1:16" ht="12.5" customHeight="1" x14ac:dyDescent="0.3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>
        <v>0</v>
      </c>
      <c r="I55" s="14">
        <v>0</v>
      </c>
      <c r="J55" s="14"/>
      <c r="K55" s="14"/>
      <c r="L55" s="14"/>
      <c r="M55" s="14"/>
      <c r="N55" s="14"/>
      <c r="O55" s="14"/>
      <c r="P55" s="14">
        <f t="shared" si="2"/>
        <v>1031088.95</v>
      </c>
    </row>
    <row r="56" spans="1:16" ht="12.5" customHeight="1" x14ac:dyDescent="0.3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>
        <v>1598505.93</v>
      </c>
      <c r="I56" s="14">
        <v>0</v>
      </c>
      <c r="J56" s="14"/>
      <c r="K56" s="14"/>
      <c r="L56" s="14"/>
      <c r="M56" s="14"/>
      <c r="N56" s="14"/>
      <c r="O56" s="14"/>
      <c r="P56" s="14">
        <f t="shared" si="2"/>
        <v>1597554.65</v>
      </c>
    </row>
    <row r="57" spans="1:16" ht="12.5" customHeight="1" x14ac:dyDescent="0.3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/>
      <c r="K57" s="14"/>
      <c r="L57" s="14"/>
      <c r="M57" s="14"/>
      <c r="N57" s="14"/>
      <c r="O57" s="14"/>
      <c r="P57" s="14">
        <f t="shared" si="2"/>
        <v>0</v>
      </c>
    </row>
    <row r="58" spans="1:16" ht="12.5" customHeight="1" x14ac:dyDescent="0.3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>
        <v>1812294.1900000002</v>
      </c>
      <c r="I58" s="14">
        <v>59117.08</v>
      </c>
      <c r="J58" s="14"/>
      <c r="K58" s="14"/>
      <c r="L58" s="14"/>
      <c r="M58" s="14"/>
      <c r="N58" s="14"/>
      <c r="O58" s="14"/>
      <c r="P58" s="14">
        <f t="shared" si="2"/>
        <v>17056319.43</v>
      </c>
    </row>
    <row r="59" spans="1:16" ht="12.5" customHeight="1" x14ac:dyDescent="0.3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/>
      <c r="K59" s="14"/>
      <c r="L59" s="14"/>
      <c r="M59" s="14"/>
      <c r="N59" s="14"/>
      <c r="O59" s="14"/>
      <c r="P59" s="14">
        <f t="shared" si="2"/>
        <v>0</v>
      </c>
    </row>
    <row r="60" spans="1:16" ht="12.5" customHeight="1" x14ac:dyDescent="0.3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>
        <v>865329.89</v>
      </c>
      <c r="I60" s="404">
        <v>0</v>
      </c>
      <c r="J60" s="404"/>
      <c r="K60" s="404"/>
      <c r="L60" s="404"/>
      <c r="M60" s="404"/>
      <c r="N60" s="404"/>
      <c r="O60" s="404"/>
      <c r="P60" s="16">
        <f>SUM(D60:O60)</f>
        <v>1045332.41</v>
      </c>
    </row>
    <row r="61" spans="1:16" ht="12.5" customHeight="1" x14ac:dyDescent="0.3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>
        <v>865329.89</v>
      </c>
      <c r="I61" s="14">
        <v>0</v>
      </c>
      <c r="J61" s="14"/>
      <c r="K61" s="14"/>
      <c r="L61" s="14"/>
      <c r="M61" s="14"/>
      <c r="N61" s="14"/>
      <c r="O61" s="14"/>
      <c r="P61" s="14">
        <f>SUM(D61:O61)</f>
        <v>1045332.41</v>
      </c>
    </row>
    <row r="62" spans="1:16" ht="12.5" customHeight="1" x14ac:dyDescent="0.3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/>
      <c r="K62" s="14"/>
      <c r="L62" s="14"/>
      <c r="M62" s="14"/>
      <c r="N62" s="14"/>
      <c r="O62" s="14"/>
      <c r="P62" s="14">
        <f t="shared" si="2"/>
        <v>0</v>
      </c>
    </row>
    <row r="63" spans="1:16" ht="12.5" customHeight="1" x14ac:dyDescent="0.3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/>
      <c r="K63" s="14"/>
      <c r="L63" s="14"/>
      <c r="M63" s="14"/>
      <c r="N63" s="14"/>
      <c r="O63" s="14"/>
      <c r="P63" s="14">
        <f t="shared" si="2"/>
        <v>0</v>
      </c>
    </row>
    <row r="64" spans="1:16" ht="12.5" customHeight="1" x14ac:dyDescent="0.3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/>
      <c r="K64" s="14"/>
      <c r="L64" s="14"/>
      <c r="M64" s="14"/>
      <c r="N64" s="14"/>
      <c r="O64" s="14"/>
      <c r="P64" s="14">
        <f t="shared" si="2"/>
        <v>0</v>
      </c>
    </row>
    <row r="65" spans="1:16" ht="12.5" customHeight="1" x14ac:dyDescent="0.3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>
        <v>0</v>
      </c>
      <c r="I65" s="404">
        <v>0</v>
      </c>
      <c r="J65" s="404"/>
      <c r="K65" s="404"/>
      <c r="L65" s="404"/>
      <c r="M65" s="404"/>
      <c r="N65" s="404"/>
      <c r="O65" s="404"/>
      <c r="P65" s="14">
        <f t="shared" si="2"/>
        <v>0</v>
      </c>
    </row>
    <row r="66" spans="1:16" ht="12.5" customHeight="1" x14ac:dyDescent="0.3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/>
      <c r="K66" s="14"/>
      <c r="L66" s="14"/>
      <c r="M66" s="14"/>
      <c r="N66" s="14"/>
      <c r="O66" s="14"/>
      <c r="P66" s="14">
        <f t="shared" si="2"/>
        <v>0</v>
      </c>
    </row>
    <row r="67" spans="1:16" ht="12.5" customHeight="1" x14ac:dyDescent="0.3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/>
      <c r="K67" s="14"/>
      <c r="L67" s="14"/>
      <c r="M67" s="14"/>
      <c r="N67" s="14"/>
      <c r="O67" s="14"/>
      <c r="P67" s="14">
        <f t="shared" si="2"/>
        <v>0</v>
      </c>
    </row>
    <row r="68" spans="1:16" ht="12.5" customHeight="1" x14ac:dyDescent="0.3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>
        <v>0</v>
      </c>
      <c r="I68" s="404">
        <v>0</v>
      </c>
      <c r="J68" s="404"/>
      <c r="K68" s="404"/>
      <c r="L68" s="404"/>
      <c r="M68" s="404"/>
      <c r="N68" s="404"/>
      <c r="O68" s="404"/>
      <c r="P68" s="14">
        <f t="shared" si="2"/>
        <v>0</v>
      </c>
    </row>
    <row r="69" spans="1:16" ht="12.5" customHeight="1" x14ac:dyDescent="0.3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/>
      <c r="K69" s="14"/>
      <c r="L69" s="14"/>
      <c r="M69" s="14"/>
      <c r="N69" s="14"/>
      <c r="O69" s="14"/>
      <c r="P69" s="14">
        <f t="shared" si="2"/>
        <v>0</v>
      </c>
    </row>
    <row r="70" spans="1:16" ht="12.5" customHeight="1" x14ac:dyDescent="0.3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/>
      <c r="K70" s="14"/>
      <c r="L70" s="14"/>
      <c r="M70" s="14"/>
      <c r="N70" s="14"/>
      <c r="O70" s="14"/>
      <c r="P70" s="14">
        <f t="shared" si="2"/>
        <v>0</v>
      </c>
    </row>
    <row r="71" spans="1:16" ht="12.5" customHeight="1" x14ac:dyDescent="0.3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/>
      <c r="K71" s="14"/>
      <c r="L71" s="14"/>
      <c r="M71" s="14"/>
      <c r="N71" s="14"/>
      <c r="O71" s="14"/>
      <c r="P71" s="14">
        <f t="shared" si="2"/>
        <v>0</v>
      </c>
    </row>
    <row r="72" spans="1:16" ht="12.5" customHeight="1" x14ac:dyDescent="0.3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17">
        <v>4935845.0000000009</v>
      </c>
      <c r="I72" s="17">
        <v>4094083.9999999981</v>
      </c>
      <c r="J72" s="2"/>
      <c r="K72" s="2"/>
      <c r="L72" s="2"/>
      <c r="M72" s="2"/>
      <c r="N72" s="2"/>
      <c r="O72" s="2"/>
      <c r="P72" s="17">
        <f>SUM(D72:O72)</f>
        <v>36933669</v>
      </c>
    </row>
    <row r="73" spans="1:16" ht="12.5" customHeight="1" x14ac:dyDescent="0.3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>
        <v>4935845.0000000009</v>
      </c>
      <c r="I73" s="404">
        <v>4094083.9999999981</v>
      </c>
      <c r="J73" s="404"/>
      <c r="K73" s="404"/>
      <c r="L73" s="404"/>
      <c r="M73" s="404"/>
      <c r="N73" s="404"/>
      <c r="O73" s="404"/>
      <c r="P73" s="404">
        <f>SUM(D73:O73)</f>
        <v>36933669</v>
      </c>
    </row>
    <row r="74" spans="1:16" ht="12.5" customHeight="1" x14ac:dyDescent="0.3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>
        <v>2325845.0000000009</v>
      </c>
      <c r="I74" s="14">
        <v>2744083.9999999981</v>
      </c>
      <c r="J74" s="14"/>
      <c r="K74" s="14"/>
      <c r="L74" s="14"/>
      <c r="M74" s="14"/>
      <c r="N74" s="14"/>
      <c r="O74" s="14"/>
      <c r="P74" s="14">
        <f t="shared" ref="P74:P77" si="3">SUM(D74:O74)</f>
        <v>10123669</v>
      </c>
    </row>
    <row r="75" spans="1:16" ht="12.5" customHeight="1" x14ac:dyDescent="0.3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>
        <v>2610000</v>
      </c>
      <c r="I75" s="14">
        <v>1350000</v>
      </c>
      <c r="J75" s="14"/>
      <c r="K75" s="14"/>
      <c r="L75" s="14"/>
      <c r="M75" s="14"/>
      <c r="N75" s="14"/>
      <c r="O75" s="14"/>
      <c r="P75" s="14">
        <f t="shared" si="3"/>
        <v>26810000</v>
      </c>
    </row>
    <row r="76" spans="1:16" ht="12.5" customHeight="1" x14ac:dyDescent="0.3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>
        <v>0</v>
      </c>
      <c r="I76" s="404">
        <v>0</v>
      </c>
      <c r="J76" s="404"/>
      <c r="K76" s="404"/>
      <c r="L76" s="404"/>
      <c r="M76" s="404"/>
      <c r="N76" s="404"/>
      <c r="O76" s="404"/>
      <c r="P76" s="404">
        <f t="shared" si="3"/>
        <v>0</v>
      </c>
    </row>
    <row r="77" spans="1:16" ht="12.5" customHeight="1" x14ac:dyDescent="0.3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/>
      <c r="K77" s="14"/>
      <c r="L77" s="14"/>
      <c r="M77" s="14"/>
      <c r="N77" s="14"/>
      <c r="O77" s="14"/>
      <c r="P77" s="14">
        <f t="shared" si="3"/>
        <v>0</v>
      </c>
    </row>
    <row r="78" spans="1:16" ht="12.5" customHeight="1" x14ac:dyDescent="0.3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/>
      <c r="K78" s="14"/>
      <c r="L78" s="14"/>
      <c r="M78" s="14"/>
      <c r="N78" s="14"/>
      <c r="O78" s="14"/>
      <c r="P78" s="14">
        <v>0</v>
      </c>
    </row>
    <row r="79" spans="1:16" ht="12.5" customHeight="1" x14ac:dyDescent="0.3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>
        <v>0</v>
      </c>
      <c r="I79" s="404">
        <v>0</v>
      </c>
      <c r="J79" s="404"/>
      <c r="K79" s="404"/>
      <c r="L79" s="404"/>
      <c r="M79" s="404"/>
      <c r="N79" s="404"/>
      <c r="O79" s="404"/>
      <c r="P79" s="404">
        <v>0</v>
      </c>
    </row>
    <row r="80" spans="1:16" ht="12.5" customHeight="1" x14ac:dyDescent="0.3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/>
      <c r="K80" s="14"/>
      <c r="L80" s="14"/>
      <c r="M80" s="14"/>
      <c r="N80" s="14"/>
      <c r="O80" s="14"/>
      <c r="P80" s="14">
        <v>0</v>
      </c>
    </row>
    <row r="81" spans="3:16" ht="12.5" customHeight="1" x14ac:dyDescent="0.3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>
        <v>259433376.69999996</v>
      </c>
      <c r="I81" s="18">
        <f>+SUM(I72,I60,I50,I34,I24,I14,I8)</f>
        <v>331275901.46999449</v>
      </c>
      <c r="J81" s="18"/>
      <c r="K81" s="18"/>
      <c r="L81" s="18"/>
      <c r="M81" s="18"/>
      <c r="N81" s="18"/>
      <c r="O81" s="18"/>
      <c r="P81" s="18">
        <f t="shared" ref="P81" si="4">SUM(D81:O81)</f>
        <v>1614145593.6299944</v>
      </c>
    </row>
    <row r="82" spans="3:16" ht="12.5" customHeight="1" x14ac:dyDescent="0.35">
      <c r="C82" t="s">
        <v>79</v>
      </c>
      <c r="D82" s="14"/>
      <c r="E82" s="14"/>
      <c r="F82" s="14"/>
      <c r="G82" s="14"/>
      <c r="H82" s="14"/>
      <c r="J82" s="15"/>
    </row>
    <row r="83" spans="3:16" ht="12.5" customHeight="1" x14ac:dyDescent="0.3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2.5" customHeight="1" x14ac:dyDescent="0.3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2.5" customHeight="1" x14ac:dyDescent="0.3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2.5" customHeight="1" x14ac:dyDescent="0.35">
      <c r="C86" t="s">
        <v>664</v>
      </c>
      <c r="D86" s="14"/>
      <c r="E86" s="14"/>
      <c r="F86" s="14"/>
      <c r="G86" s="14"/>
      <c r="H86" s="14"/>
    </row>
    <row r="87" spans="3:16" ht="14.15" customHeight="1" x14ac:dyDescent="0.35">
      <c r="C87"/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4" ht="14" customHeight="1" x14ac:dyDescent="0.35">
      <c r="D97" s="14"/>
      <c r="E97" s="14"/>
      <c r="F97" s="14"/>
      <c r="G97" s="14"/>
      <c r="H97" s="14"/>
    </row>
    <row r="98" spans="3:14" ht="14" customHeight="1" x14ac:dyDescent="0.35">
      <c r="D98" s="14"/>
      <c r="E98" s="14"/>
      <c r="F98" s="14"/>
      <c r="G98" s="14"/>
      <c r="H98" s="14"/>
    </row>
    <row r="99" spans="3:14" ht="14" customHeight="1" x14ac:dyDescent="0.35">
      <c r="D99" s="14"/>
      <c r="E99" s="14"/>
      <c r="F99" s="14"/>
      <c r="G99" s="14"/>
      <c r="H99" s="14"/>
    </row>
    <row r="100" spans="3:14" ht="14" customHeight="1" x14ac:dyDescent="0.35">
      <c r="D100" s="14"/>
      <c r="E100" s="14"/>
      <c r="F100" s="14"/>
      <c r="G100" s="14"/>
      <c r="H100" s="14"/>
    </row>
    <row r="101" spans="3:14" ht="14" customHeight="1" x14ac:dyDescent="0.35">
      <c r="D101" s="14"/>
      <c r="E101" s="14"/>
      <c r="F101" s="14"/>
      <c r="G101" s="14"/>
      <c r="H101" s="14"/>
    </row>
    <row r="102" spans="3:14" ht="14" customHeight="1" x14ac:dyDescent="0.35">
      <c r="D102" s="14"/>
      <c r="E102" s="14"/>
      <c r="F102" s="14"/>
      <c r="G102" s="14"/>
      <c r="H102" s="14"/>
    </row>
    <row r="103" spans="3:14" ht="14.15" customHeight="1" x14ac:dyDescent="0.35">
      <c r="D103" s="14"/>
      <c r="E103" s="14"/>
      <c r="F103" s="14"/>
      <c r="G103" s="14"/>
      <c r="H103" s="14"/>
    </row>
    <row r="104" spans="3:14" ht="14.15" customHeight="1" x14ac:dyDescent="0.35">
      <c r="D104" s="14"/>
      <c r="E104" s="14"/>
      <c r="F104" s="14"/>
      <c r="G104" s="14"/>
      <c r="H104" s="14"/>
    </row>
    <row r="105" spans="3:14" ht="14.15" customHeight="1" x14ac:dyDescent="0.35">
      <c r="D105" s="14"/>
      <c r="E105" s="14"/>
      <c r="F105" s="14"/>
      <c r="G105" s="14"/>
      <c r="H105" s="14"/>
    </row>
    <row r="106" spans="3:14" ht="14.15" customHeight="1" x14ac:dyDescent="0.35">
      <c r="D106" s="14"/>
      <c r="E106" s="14"/>
      <c r="F106" s="14"/>
      <c r="G106" s="14"/>
      <c r="H106" s="14"/>
    </row>
    <row r="107" spans="3:14" ht="14.15" customHeight="1" x14ac:dyDescent="0.35">
      <c r="D107" s="14"/>
      <c r="E107" s="14"/>
      <c r="F107" s="14"/>
      <c r="G107" s="14"/>
      <c r="H107" s="14"/>
    </row>
    <row r="108" spans="3:14" ht="14.15" customHeight="1" x14ac:dyDescent="0.35">
      <c r="D108" s="14"/>
      <c r="E108" s="14"/>
      <c r="F108" s="14"/>
      <c r="G108" s="14"/>
      <c r="H108" s="14"/>
    </row>
    <row r="109" spans="3:14" ht="14.15" customHeight="1" x14ac:dyDescent="0.35">
      <c r="D109" s="14"/>
      <c r="E109" s="14"/>
      <c r="F109" s="14"/>
      <c r="G109" s="14"/>
      <c r="H109" s="14"/>
    </row>
    <row r="110" spans="3:14" x14ac:dyDescent="0.35">
      <c r="C110" s="204" t="s">
        <v>446</v>
      </c>
      <c r="I110" s="467" t="s">
        <v>106</v>
      </c>
      <c r="J110" s="467"/>
      <c r="K110" s="467"/>
      <c r="L110" s="467"/>
    </row>
    <row r="111" spans="3:14" ht="13" customHeight="1" x14ac:dyDescent="0.35">
      <c r="C111" s="39" t="s">
        <v>81</v>
      </c>
      <c r="I111" s="466" t="s">
        <v>658</v>
      </c>
      <c r="J111" s="466"/>
      <c r="K111" s="466"/>
      <c r="L111" s="466"/>
      <c r="M111" s="11"/>
      <c r="N111" s="11"/>
    </row>
    <row r="113" spans="3:3" x14ac:dyDescent="0.35">
      <c r="C113"/>
    </row>
    <row r="114" spans="3:3" x14ac:dyDescent="0.35">
      <c r="C114"/>
    </row>
    <row r="115" spans="3:3" x14ac:dyDescent="0.35">
      <c r="C115"/>
    </row>
    <row r="116" spans="3:3" x14ac:dyDescent="0.35">
      <c r="C116"/>
    </row>
    <row r="117" spans="3:3" x14ac:dyDescent="0.35">
      <c r="C117" s="19"/>
    </row>
    <row r="118" spans="3:3" ht="15.5" x14ac:dyDescent="0.35">
      <c r="C118" s="20"/>
    </row>
  </sheetData>
  <mergeCells count="6">
    <mergeCell ref="I111:L111"/>
    <mergeCell ref="C1:P1"/>
    <mergeCell ref="C2:P2"/>
    <mergeCell ref="C3:P3"/>
    <mergeCell ref="C4:P4"/>
    <mergeCell ref="I110:L11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3.1796875" bestFit="1" customWidth="1"/>
    <col min="6" max="6" width="14.26953125" style="14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9" t="s">
        <v>86</v>
      </c>
      <c r="B1" s="19" t="s">
        <v>85</v>
      </c>
      <c r="C1" s="203" t="s">
        <v>88</v>
      </c>
    </row>
    <row r="2" spans="1:17" x14ac:dyDescent="0.3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3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3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3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3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3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3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3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3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3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3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3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3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3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3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3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3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3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3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3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3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3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3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3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3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3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3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3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3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3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3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3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3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3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3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3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3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3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3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3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3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3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35">
      <c r="A49" t="str">
        <f t="shared" si="0"/>
        <v>221</v>
      </c>
      <c r="B49" t="s">
        <v>519</v>
      </c>
      <c r="C49" s="14">
        <v>1550</v>
      </c>
      <c r="F49"/>
    </row>
    <row r="50" spans="1:6" x14ac:dyDescent="0.35">
      <c r="A50" t="str">
        <f t="shared" si="0"/>
        <v>221</v>
      </c>
      <c r="B50" t="s">
        <v>520</v>
      </c>
      <c r="C50" s="14">
        <v>48713</v>
      </c>
      <c r="F50"/>
    </row>
    <row r="51" spans="1:6" x14ac:dyDescent="0.3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3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35">
      <c r="A53" t="str">
        <f t="shared" si="0"/>
        <v>222</v>
      </c>
      <c r="B53" t="s">
        <v>522</v>
      </c>
      <c r="C53" s="14">
        <v>95965</v>
      </c>
      <c r="F53"/>
    </row>
    <row r="54" spans="1:6" x14ac:dyDescent="0.3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3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3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3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3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35">
      <c r="A59" t="str">
        <f t="shared" si="0"/>
        <v>224</v>
      </c>
      <c r="B59" t="s">
        <v>526</v>
      </c>
      <c r="C59" s="14">
        <v>0</v>
      </c>
      <c r="F59"/>
    </row>
    <row r="60" spans="1:6" x14ac:dyDescent="0.35">
      <c r="A60" t="str">
        <f t="shared" si="0"/>
        <v>224</v>
      </c>
      <c r="B60" t="s">
        <v>527</v>
      </c>
      <c r="C60" s="14">
        <v>0</v>
      </c>
      <c r="F60"/>
    </row>
    <row r="61" spans="1:6" x14ac:dyDescent="0.35">
      <c r="A61" t="str">
        <f t="shared" si="0"/>
        <v>224</v>
      </c>
      <c r="B61" t="s">
        <v>528</v>
      </c>
      <c r="C61" s="14">
        <v>0</v>
      </c>
      <c r="F61"/>
    </row>
    <row r="62" spans="1:6" x14ac:dyDescent="0.3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3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35">
      <c r="A64" t="str">
        <f t="shared" si="0"/>
        <v>225</v>
      </c>
      <c r="B64" t="s">
        <v>530</v>
      </c>
      <c r="C64" s="14">
        <v>0</v>
      </c>
      <c r="F64"/>
    </row>
    <row r="65" spans="1:6" x14ac:dyDescent="0.35">
      <c r="A65" t="str">
        <f t="shared" si="0"/>
        <v>225</v>
      </c>
      <c r="B65" t="s">
        <v>531</v>
      </c>
      <c r="C65" s="14">
        <v>0</v>
      </c>
      <c r="F65"/>
    </row>
    <row r="66" spans="1:6" x14ac:dyDescent="0.3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3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35">
      <c r="A68" t="str">
        <f t="shared" si="2"/>
        <v>226</v>
      </c>
      <c r="B68" t="s">
        <v>533</v>
      </c>
      <c r="C68" s="14">
        <v>0</v>
      </c>
      <c r="F68"/>
    </row>
    <row r="69" spans="1:6" x14ac:dyDescent="0.3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3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35">
      <c r="A71" t="str">
        <f t="shared" si="2"/>
        <v>226</v>
      </c>
      <c r="B71" t="s">
        <v>536</v>
      </c>
      <c r="C71" s="14">
        <v>0</v>
      </c>
      <c r="F71"/>
    </row>
    <row r="72" spans="1:6" x14ac:dyDescent="0.3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35">
      <c r="A73" t="str">
        <f t="shared" si="2"/>
        <v>227</v>
      </c>
      <c r="B73" t="s">
        <v>537</v>
      </c>
      <c r="C73" s="14">
        <v>91383</v>
      </c>
      <c r="F73"/>
    </row>
    <row r="74" spans="1:6" x14ac:dyDescent="0.35">
      <c r="A74" t="str">
        <f t="shared" si="2"/>
        <v>227</v>
      </c>
      <c r="B74" t="s">
        <v>538</v>
      </c>
      <c r="C74" s="14">
        <v>0</v>
      </c>
      <c r="F74"/>
    </row>
    <row r="75" spans="1:6" x14ac:dyDescent="0.35">
      <c r="A75" t="str">
        <f t="shared" si="2"/>
        <v>227</v>
      </c>
      <c r="B75" t="s">
        <v>539</v>
      </c>
      <c r="C75" s="14">
        <v>0</v>
      </c>
      <c r="F75"/>
    </row>
    <row r="76" spans="1:6" x14ac:dyDescent="0.35">
      <c r="A76" t="str">
        <f t="shared" si="2"/>
        <v>227</v>
      </c>
      <c r="B76" t="s">
        <v>540</v>
      </c>
      <c r="C76" s="14">
        <v>0</v>
      </c>
      <c r="F76"/>
    </row>
    <row r="77" spans="1:6" x14ac:dyDescent="0.35">
      <c r="A77" t="str">
        <f t="shared" si="2"/>
        <v>227</v>
      </c>
      <c r="B77" t="s">
        <v>541</v>
      </c>
      <c r="C77" s="14">
        <v>0</v>
      </c>
      <c r="F77"/>
    </row>
    <row r="78" spans="1:6" x14ac:dyDescent="0.35">
      <c r="A78" t="str">
        <f t="shared" si="2"/>
        <v>227</v>
      </c>
      <c r="B78" t="s">
        <v>542</v>
      </c>
      <c r="C78" s="14">
        <v>0</v>
      </c>
      <c r="F78"/>
    </row>
    <row r="79" spans="1:6" x14ac:dyDescent="0.3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3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35">
      <c r="A81" t="str">
        <f t="shared" si="2"/>
        <v>227</v>
      </c>
      <c r="B81" t="s">
        <v>545</v>
      </c>
      <c r="C81" s="14">
        <v>41800</v>
      </c>
      <c r="F81"/>
    </row>
    <row r="82" spans="1:6" x14ac:dyDescent="0.3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3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3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35">
      <c r="A85" t="str">
        <f t="shared" si="2"/>
        <v>228</v>
      </c>
      <c r="B85" t="s">
        <v>548</v>
      </c>
      <c r="C85" s="14">
        <v>0</v>
      </c>
      <c r="F85"/>
    </row>
    <row r="86" spans="1:6" x14ac:dyDescent="0.3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35">
      <c r="A87" t="str">
        <f t="shared" si="2"/>
        <v>228</v>
      </c>
      <c r="B87" t="s">
        <v>550</v>
      </c>
      <c r="C87" s="14">
        <v>0</v>
      </c>
      <c r="F87"/>
    </row>
    <row r="88" spans="1:6" x14ac:dyDescent="0.35">
      <c r="A88" t="str">
        <f t="shared" si="2"/>
        <v>228</v>
      </c>
      <c r="B88" t="s">
        <v>551</v>
      </c>
      <c r="C88" s="14">
        <v>0</v>
      </c>
      <c r="F88"/>
    </row>
    <row r="89" spans="1:6" x14ac:dyDescent="0.35">
      <c r="A89" t="str">
        <f t="shared" si="2"/>
        <v>228</v>
      </c>
      <c r="B89" t="s">
        <v>552</v>
      </c>
      <c r="C89" s="14">
        <v>0</v>
      </c>
      <c r="F89"/>
    </row>
    <row r="90" spans="1:6" x14ac:dyDescent="0.3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3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35">
      <c r="A92" t="str">
        <f t="shared" si="2"/>
        <v>228</v>
      </c>
      <c r="B92" t="s">
        <v>555</v>
      </c>
      <c r="C92" s="14">
        <v>0</v>
      </c>
      <c r="F92"/>
    </row>
    <row r="93" spans="1:6" x14ac:dyDescent="0.35">
      <c r="A93" t="str">
        <f t="shared" si="2"/>
        <v>228</v>
      </c>
      <c r="B93" t="s">
        <v>556</v>
      </c>
      <c r="C93" s="14">
        <v>0</v>
      </c>
      <c r="F93"/>
    </row>
    <row r="94" spans="1:6" x14ac:dyDescent="0.3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3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35">
      <c r="A96" t="str">
        <f t="shared" si="2"/>
        <v>228</v>
      </c>
      <c r="B96" t="s">
        <v>559</v>
      </c>
      <c r="C96" s="14">
        <v>0</v>
      </c>
      <c r="F96"/>
    </row>
    <row r="97" spans="1:6" x14ac:dyDescent="0.35">
      <c r="A97" t="str">
        <f t="shared" si="2"/>
        <v>228</v>
      </c>
      <c r="B97" t="s">
        <v>560</v>
      </c>
      <c r="C97" s="14">
        <v>50000</v>
      </c>
      <c r="F97"/>
    </row>
    <row r="98" spans="1:6" x14ac:dyDescent="0.3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3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3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3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3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3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3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35">
      <c r="A105" t="str">
        <f t="shared" si="2"/>
        <v>.</v>
      </c>
      <c r="B105" t="s">
        <v>653</v>
      </c>
      <c r="C105" s="14"/>
      <c r="F105"/>
    </row>
    <row r="106" spans="1:6" x14ac:dyDescent="0.3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3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3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3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3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3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35">
      <c r="A112" t="str">
        <f t="shared" si="2"/>
        <v>.</v>
      </c>
      <c r="B112" t="s">
        <v>653</v>
      </c>
      <c r="C112" s="14">
        <v>0</v>
      </c>
      <c r="F112"/>
    </row>
    <row r="113" spans="1:6" x14ac:dyDescent="0.3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3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3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3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3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3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3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3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3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3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3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35">
      <c r="A124" t="str">
        <f t="shared" si="2"/>
        <v>.</v>
      </c>
      <c r="B124" t="s">
        <v>653</v>
      </c>
      <c r="C124" s="14">
        <v>0</v>
      </c>
      <c r="F124"/>
    </row>
    <row r="125" spans="1:6" x14ac:dyDescent="0.3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35">
      <c r="A126" t="str">
        <f t="shared" si="2"/>
        <v>.</v>
      </c>
      <c r="B126" t="s">
        <v>653</v>
      </c>
      <c r="C126" s="14">
        <v>0</v>
      </c>
      <c r="F126"/>
    </row>
    <row r="127" spans="1:6" x14ac:dyDescent="0.3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3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3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3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3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35">
      <c r="A132" t="str">
        <f t="shared" si="3"/>
        <v>.</v>
      </c>
      <c r="B132" t="s">
        <v>653</v>
      </c>
      <c r="C132" s="14">
        <v>0</v>
      </c>
      <c r="F132"/>
    </row>
    <row r="133" spans="1:6" x14ac:dyDescent="0.3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3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3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3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3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3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3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3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3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3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3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3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3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3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3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3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3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3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3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3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35">
      <c r="A153" t="str">
        <f t="shared" si="3"/>
        <v>.</v>
      </c>
      <c r="B153" t="s">
        <v>653</v>
      </c>
      <c r="C153" s="14">
        <v>0</v>
      </c>
      <c r="F153"/>
    </row>
    <row r="154" spans="1:6" x14ac:dyDescent="0.3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3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3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3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3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3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3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3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3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3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3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3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3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35">
      <c r="A167" t="str">
        <f t="shared" si="3"/>
        <v>.</v>
      </c>
      <c r="B167" t="s">
        <v>653</v>
      </c>
      <c r="C167" s="14"/>
    </row>
    <row r="168" spans="1:6" x14ac:dyDescent="0.35">
      <c r="A168" t="str">
        <f t="shared" si="3"/>
        <v>.</v>
      </c>
      <c r="B168" t="s">
        <v>653</v>
      </c>
      <c r="C168" s="14">
        <v>22476713.050000001</v>
      </c>
    </row>
    <row r="169" spans="1:6" x14ac:dyDescent="0.35">
      <c r="A169" t="str">
        <f t="shared" si="3"/>
        <v>.</v>
      </c>
      <c r="B169" t="s">
        <v>653</v>
      </c>
      <c r="C169" s="14">
        <v>22476713.050000001</v>
      </c>
    </row>
    <row r="170" spans="1:6" x14ac:dyDescent="0.35">
      <c r="A170" t="str">
        <f t="shared" si="3"/>
        <v>241</v>
      </c>
      <c r="B170" t="s">
        <v>618</v>
      </c>
      <c r="C170" s="14">
        <v>20239088.57</v>
      </c>
    </row>
    <row r="171" spans="1:6" x14ac:dyDescent="0.35">
      <c r="A171" t="str">
        <f t="shared" si="3"/>
        <v>241</v>
      </c>
      <c r="B171" t="s">
        <v>619</v>
      </c>
      <c r="C171" s="14">
        <v>0</v>
      </c>
    </row>
    <row r="172" spans="1:6" x14ac:dyDescent="0.35">
      <c r="A172" t="str">
        <f t="shared" si="3"/>
        <v>241</v>
      </c>
      <c r="B172" t="s">
        <v>620</v>
      </c>
      <c r="C172" s="14">
        <v>1376236.1099999999</v>
      </c>
    </row>
    <row r="173" spans="1:6" x14ac:dyDescent="0.35">
      <c r="A173" t="str">
        <f t="shared" si="3"/>
        <v>241</v>
      </c>
      <c r="B173" t="s">
        <v>620</v>
      </c>
      <c r="C173" s="14">
        <v>5550</v>
      </c>
    </row>
    <row r="174" spans="1:6" x14ac:dyDescent="0.35">
      <c r="A174" t="str">
        <f t="shared" si="3"/>
        <v>241</v>
      </c>
      <c r="B174" t="s">
        <v>620</v>
      </c>
      <c r="C174" s="14">
        <v>91000</v>
      </c>
    </row>
    <row r="175" spans="1:6" x14ac:dyDescent="0.35">
      <c r="A175" t="str">
        <f t="shared" si="3"/>
        <v>241</v>
      </c>
      <c r="B175" t="s">
        <v>620</v>
      </c>
      <c r="C175" s="14">
        <v>714838.37</v>
      </c>
    </row>
    <row r="176" spans="1:6" x14ac:dyDescent="0.35">
      <c r="A176" t="str">
        <f t="shared" si="3"/>
        <v>241</v>
      </c>
      <c r="B176" t="s">
        <v>621</v>
      </c>
      <c r="C176" s="14">
        <v>50000</v>
      </c>
    </row>
    <row r="177" spans="1:3" x14ac:dyDescent="0.35">
      <c r="A177" t="str">
        <f t="shared" si="3"/>
        <v>.</v>
      </c>
      <c r="B177" t="s">
        <v>653</v>
      </c>
      <c r="C177" s="14">
        <v>0</v>
      </c>
    </row>
    <row r="178" spans="1:3" x14ac:dyDescent="0.35">
      <c r="A178" t="str">
        <f t="shared" si="3"/>
        <v>242</v>
      </c>
      <c r="B178" t="s">
        <v>622</v>
      </c>
      <c r="C178" s="14">
        <v>0</v>
      </c>
    </row>
    <row r="179" spans="1:3" x14ac:dyDescent="0.35">
      <c r="A179" t="str">
        <f t="shared" si="3"/>
        <v>242</v>
      </c>
      <c r="B179" t="s">
        <v>623</v>
      </c>
      <c r="C179" s="14">
        <v>0</v>
      </c>
    </row>
    <row r="180" spans="1:3" x14ac:dyDescent="0.35">
      <c r="A180" t="str">
        <f t="shared" si="3"/>
        <v>242</v>
      </c>
      <c r="B180" t="s">
        <v>624</v>
      </c>
      <c r="C180" s="14">
        <v>0</v>
      </c>
    </row>
    <row r="181" spans="1:3" x14ac:dyDescent="0.35">
      <c r="A181" t="str">
        <f t="shared" si="3"/>
        <v>242</v>
      </c>
      <c r="B181" t="s">
        <v>654</v>
      </c>
      <c r="C181" s="14">
        <v>0</v>
      </c>
    </row>
    <row r="182" spans="1:3" x14ac:dyDescent="0.35">
      <c r="A182" t="str">
        <f t="shared" si="3"/>
        <v>.</v>
      </c>
      <c r="B182" t="s">
        <v>653</v>
      </c>
      <c r="C182" s="14">
        <v>0</v>
      </c>
    </row>
    <row r="183" spans="1:3" x14ac:dyDescent="0.35">
      <c r="A183" t="str">
        <f t="shared" si="3"/>
        <v>.</v>
      </c>
      <c r="B183" t="s">
        <v>653</v>
      </c>
      <c r="C183" s="14">
        <v>0</v>
      </c>
    </row>
    <row r="184" spans="1:3" x14ac:dyDescent="0.35">
      <c r="A184" t="str">
        <f t="shared" si="3"/>
        <v>.</v>
      </c>
      <c r="B184" t="s">
        <v>653</v>
      </c>
      <c r="C184" s="14">
        <v>0</v>
      </c>
    </row>
    <row r="185" spans="1:3" x14ac:dyDescent="0.35">
      <c r="A185" t="str">
        <f t="shared" si="3"/>
        <v>245</v>
      </c>
      <c r="B185" t="s">
        <v>625</v>
      </c>
      <c r="C185" s="14">
        <v>0</v>
      </c>
    </row>
    <row r="186" spans="1:3" x14ac:dyDescent="0.35">
      <c r="A186" t="str">
        <f t="shared" si="3"/>
        <v>.</v>
      </c>
      <c r="B186" t="s">
        <v>653</v>
      </c>
      <c r="C186" s="14">
        <v>0</v>
      </c>
    </row>
    <row r="187" spans="1:3" x14ac:dyDescent="0.35">
      <c r="A187" t="str">
        <f t="shared" si="3"/>
        <v>.</v>
      </c>
      <c r="B187" t="s">
        <v>653</v>
      </c>
      <c r="C187" s="14">
        <v>0</v>
      </c>
    </row>
    <row r="188" spans="1:3" x14ac:dyDescent="0.35">
      <c r="A188" t="str">
        <f t="shared" si="3"/>
        <v>247</v>
      </c>
      <c r="B188" t="s">
        <v>626</v>
      </c>
      <c r="C188" s="14">
        <v>0</v>
      </c>
    </row>
    <row r="189" spans="1:3" x14ac:dyDescent="0.35">
      <c r="A189" t="str">
        <f t="shared" si="3"/>
        <v>.</v>
      </c>
      <c r="B189" t="s">
        <v>653</v>
      </c>
      <c r="C189" s="14">
        <v>0</v>
      </c>
    </row>
    <row r="190" spans="1:3" x14ac:dyDescent="0.35">
      <c r="A190" t="str">
        <f t="shared" si="3"/>
        <v>.</v>
      </c>
      <c r="B190" t="s">
        <v>653</v>
      </c>
      <c r="C190" s="14"/>
    </row>
    <row r="191" spans="1:3" x14ac:dyDescent="0.35">
      <c r="A191" t="str">
        <f t="shared" si="3"/>
        <v>.</v>
      </c>
      <c r="B191" t="s">
        <v>653</v>
      </c>
      <c r="C191" s="14">
        <v>0</v>
      </c>
    </row>
    <row r="192" spans="1:3" x14ac:dyDescent="0.35">
      <c r="A192" t="str">
        <f t="shared" si="3"/>
        <v>.</v>
      </c>
      <c r="B192" t="s">
        <v>653</v>
      </c>
      <c r="C192" s="14"/>
    </row>
    <row r="193" spans="1:3" x14ac:dyDescent="0.35">
      <c r="A193" t="str">
        <f t="shared" si="3"/>
        <v>.</v>
      </c>
      <c r="B193" t="s">
        <v>653</v>
      </c>
      <c r="C193" s="14">
        <v>3964899.51</v>
      </c>
    </row>
    <row r="194" spans="1:3" x14ac:dyDescent="0.3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35">
      <c r="A195" t="str">
        <f t="shared" si="4"/>
        <v>261</v>
      </c>
      <c r="B195" t="s">
        <v>627</v>
      </c>
      <c r="C195" s="14">
        <v>202780.48</v>
      </c>
    </row>
    <row r="196" spans="1:3" x14ac:dyDescent="0.35">
      <c r="A196" t="str">
        <f t="shared" si="4"/>
        <v>261</v>
      </c>
      <c r="B196" t="s">
        <v>628</v>
      </c>
      <c r="C196" s="14">
        <v>0</v>
      </c>
    </row>
    <row r="197" spans="1:3" x14ac:dyDescent="0.35">
      <c r="A197" t="str">
        <f t="shared" si="4"/>
        <v>261</v>
      </c>
      <c r="B197" t="s">
        <v>629</v>
      </c>
      <c r="C197" s="14">
        <v>0</v>
      </c>
    </row>
    <row r="198" spans="1:3" x14ac:dyDescent="0.35">
      <c r="A198" t="str">
        <f t="shared" si="4"/>
        <v>261</v>
      </c>
      <c r="B198" t="s">
        <v>630</v>
      </c>
      <c r="C198" s="14">
        <v>0</v>
      </c>
    </row>
    <row r="199" spans="1:3" x14ac:dyDescent="0.35">
      <c r="A199" t="str">
        <f t="shared" si="4"/>
        <v>261</v>
      </c>
      <c r="B199" t="s">
        <v>631</v>
      </c>
      <c r="C199" s="14">
        <v>0</v>
      </c>
    </row>
    <row r="200" spans="1:3" x14ac:dyDescent="0.35">
      <c r="A200" t="str">
        <f t="shared" si="4"/>
        <v>.</v>
      </c>
      <c r="B200" t="s">
        <v>653</v>
      </c>
      <c r="C200" s="14">
        <v>149280</v>
      </c>
    </row>
    <row r="201" spans="1:3" x14ac:dyDescent="0.35">
      <c r="A201" t="str">
        <f t="shared" si="4"/>
        <v>262</v>
      </c>
      <c r="B201" t="s">
        <v>632</v>
      </c>
      <c r="C201" s="14">
        <v>149280</v>
      </c>
    </row>
    <row r="202" spans="1:3" x14ac:dyDescent="0.35">
      <c r="A202" t="str">
        <f t="shared" si="4"/>
        <v>262</v>
      </c>
      <c r="B202" t="s">
        <v>633</v>
      </c>
      <c r="C202" s="14">
        <v>0</v>
      </c>
    </row>
    <row r="203" spans="1:3" x14ac:dyDescent="0.35">
      <c r="A203" t="str">
        <f t="shared" si="4"/>
        <v>262</v>
      </c>
      <c r="B203" t="s">
        <v>634</v>
      </c>
      <c r="C203" s="14">
        <v>0</v>
      </c>
    </row>
    <row r="204" spans="1:3" x14ac:dyDescent="0.35">
      <c r="A204" t="str">
        <f t="shared" si="4"/>
        <v>262</v>
      </c>
      <c r="B204" t="s">
        <v>635</v>
      </c>
      <c r="C204" s="14">
        <v>0</v>
      </c>
    </row>
    <row r="205" spans="1:3" x14ac:dyDescent="0.35">
      <c r="A205" t="str">
        <f t="shared" si="4"/>
        <v>.</v>
      </c>
      <c r="B205" t="s">
        <v>653</v>
      </c>
      <c r="C205" s="14">
        <v>18389</v>
      </c>
    </row>
    <row r="206" spans="1:3" x14ac:dyDescent="0.35">
      <c r="A206" t="str">
        <f t="shared" si="4"/>
        <v>263</v>
      </c>
      <c r="B206" t="s">
        <v>636</v>
      </c>
      <c r="C206" s="14">
        <v>18389</v>
      </c>
    </row>
    <row r="207" spans="1:3" x14ac:dyDescent="0.35">
      <c r="A207" t="str">
        <f t="shared" si="4"/>
        <v>263</v>
      </c>
      <c r="B207" t="s">
        <v>637</v>
      </c>
      <c r="C207" s="14">
        <v>0</v>
      </c>
    </row>
    <row r="208" spans="1:3" x14ac:dyDescent="0.35">
      <c r="A208" t="str">
        <f t="shared" si="4"/>
        <v>.</v>
      </c>
      <c r="B208" t="s">
        <v>653</v>
      </c>
      <c r="C208" s="14">
        <v>0</v>
      </c>
    </row>
    <row r="209" spans="1:3" x14ac:dyDescent="0.35">
      <c r="A209" t="str">
        <f t="shared" si="4"/>
        <v>264</v>
      </c>
      <c r="B209" t="s">
        <v>638</v>
      </c>
      <c r="C209" s="14">
        <v>0</v>
      </c>
    </row>
    <row r="210" spans="1:3" x14ac:dyDescent="0.35">
      <c r="A210" t="str">
        <f t="shared" si="4"/>
        <v>264</v>
      </c>
      <c r="B210" t="s">
        <v>639</v>
      </c>
      <c r="C210" s="14">
        <v>0</v>
      </c>
    </row>
    <row r="211" spans="1:3" x14ac:dyDescent="0.35">
      <c r="A211" t="str">
        <f t="shared" si="4"/>
        <v>264</v>
      </c>
      <c r="B211" t="s">
        <v>640</v>
      </c>
      <c r="C211" s="14">
        <v>0</v>
      </c>
    </row>
    <row r="212" spans="1:3" x14ac:dyDescent="0.35">
      <c r="A212" t="str">
        <f t="shared" si="4"/>
        <v>.</v>
      </c>
      <c r="B212" t="s">
        <v>653</v>
      </c>
      <c r="C212" s="14">
        <v>116195.00999999998</v>
      </c>
    </row>
    <row r="213" spans="1:3" x14ac:dyDescent="0.35">
      <c r="A213" t="str">
        <f t="shared" si="4"/>
        <v>265</v>
      </c>
      <c r="B213" t="s">
        <v>641</v>
      </c>
      <c r="C213" s="14">
        <v>0</v>
      </c>
    </row>
    <row r="214" spans="1:3" x14ac:dyDescent="0.35">
      <c r="A214" t="str">
        <f t="shared" si="4"/>
        <v>265</v>
      </c>
      <c r="B214" t="s">
        <v>642</v>
      </c>
      <c r="C214" s="14">
        <v>0</v>
      </c>
    </row>
    <row r="215" spans="1:3" x14ac:dyDescent="0.35">
      <c r="A215" t="str">
        <f t="shared" si="4"/>
        <v>265</v>
      </c>
      <c r="B215" t="s">
        <v>643</v>
      </c>
      <c r="C215" s="14">
        <v>0</v>
      </c>
    </row>
    <row r="216" spans="1:3" x14ac:dyDescent="0.35">
      <c r="A216" t="str">
        <f t="shared" si="4"/>
        <v>265</v>
      </c>
      <c r="B216" t="s">
        <v>644</v>
      </c>
      <c r="C216" s="14">
        <v>0</v>
      </c>
    </row>
    <row r="217" spans="1:3" x14ac:dyDescent="0.35">
      <c r="A217" t="str">
        <f t="shared" si="4"/>
        <v>265</v>
      </c>
      <c r="B217" t="s">
        <v>645</v>
      </c>
      <c r="C217" s="14">
        <v>116195.00999999998</v>
      </c>
    </row>
    <row r="218" spans="1:3" x14ac:dyDescent="0.3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35">
      <c r="A219" t="str">
        <f t="shared" si="4"/>
        <v>265</v>
      </c>
      <c r="B219" t="s">
        <v>647</v>
      </c>
      <c r="C219" s="14">
        <v>0</v>
      </c>
    </row>
    <row r="220" spans="1:3" x14ac:dyDescent="0.35">
      <c r="A220" t="str">
        <f t="shared" si="4"/>
        <v>.</v>
      </c>
      <c r="B220" t="s">
        <v>653</v>
      </c>
      <c r="C220" s="14">
        <v>0</v>
      </c>
    </row>
    <row r="221" spans="1:3" x14ac:dyDescent="0.35">
      <c r="A221" t="str">
        <f t="shared" si="4"/>
        <v>266</v>
      </c>
      <c r="B221" t="s">
        <v>648</v>
      </c>
      <c r="C221" s="14">
        <v>0</v>
      </c>
    </row>
    <row r="222" spans="1:3" x14ac:dyDescent="0.35">
      <c r="A222" t="str">
        <f t="shared" si="4"/>
        <v>266</v>
      </c>
      <c r="B222" t="s">
        <v>649</v>
      </c>
      <c r="C222" s="14">
        <v>0</v>
      </c>
    </row>
    <row r="223" spans="1:3" x14ac:dyDescent="0.35">
      <c r="A223" t="str">
        <f t="shared" si="4"/>
        <v>.</v>
      </c>
      <c r="B223" t="s">
        <v>653</v>
      </c>
      <c r="C223" s="14">
        <v>0</v>
      </c>
    </row>
    <row r="224" spans="1:3" x14ac:dyDescent="0.35">
      <c r="A224" t="str">
        <f t="shared" si="4"/>
        <v>.</v>
      </c>
      <c r="B224" t="s">
        <v>653</v>
      </c>
      <c r="C224" s="14">
        <v>3478255.02</v>
      </c>
    </row>
    <row r="225" spans="1:3" x14ac:dyDescent="0.35">
      <c r="A225" t="str">
        <f t="shared" si="4"/>
        <v>268</v>
      </c>
      <c r="B225" t="s">
        <v>650</v>
      </c>
      <c r="C225" s="14">
        <v>3478255.02</v>
      </c>
    </row>
    <row r="226" spans="1:3" x14ac:dyDescent="0.35">
      <c r="A226" t="str">
        <f t="shared" si="4"/>
        <v>268</v>
      </c>
      <c r="B226" t="s">
        <v>651</v>
      </c>
      <c r="C226" s="14">
        <v>0</v>
      </c>
    </row>
    <row r="227" spans="1:3" x14ac:dyDescent="0.35">
      <c r="A227" t="str">
        <f t="shared" si="4"/>
        <v>.</v>
      </c>
      <c r="B227" t="s">
        <v>653</v>
      </c>
      <c r="C227" s="14">
        <v>0</v>
      </c>
    </row>
    <row r="228" spans="1:3" x14ac:dyDescent="0.35">
      <c r="A228" t="str">
        <f t="shared" si="4"/>
        <v>.</v>
      </c>
      <c r="B228" t="s">
        <v>653</v>
      </c>
      <c r="C228" s="14"/>
    </row>
    <row r="229" spans="1:3" x14ac:dyDescent="0.35">
      <c r="A229" t="str">
        <f t="shared" si="4"/>
        <v>.</v>
      </c>
      <c r="B229" t="s">
        <v>653</v>
      </c>
      <c r="C229" s="14">
        <v>0</v>
      </c>
    </row>
    <row r="230" spans="1:3" x14ac:dyDescent="0.35">
      <c r="A230" t="str">
        <f t="shared" si="4"/>
        <v>.</v>
      </c>
      <c r="B230" t="s">
        <v>653</v>
      </c>
      <c r="C230" s="14">
        <v>0</v>
      </c>
    </row>
    <row r="231" spans="1:3" x14ac:dyDescent="0.35">
      <c r="A231" t="str">
        <f t="shared" si="4"/>
        <v>271</v>
      </c>
      <c r="B231">
        <v>271201</v>
      </c>
      <c r="C231" s="14">
        <v>0</v>
      </c>
    </row>
    <row r="232" spans="1:3" x14ac:dyDescent="0.35">
      <c r="A232" t="str">
        <f t="shared" si="4"/>
        <v>.</v>
      </c>
      <c r="B232" t="s">
        <v>653</v>
      </c>
      <c r="C232" s="14"/>
    </row>
    <row r="233" spans="1:3" x14ac:dyDescent="0.3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2.81640625" bestFit="1" customWidth="1"/>
    <col min="6" max="6" width="13.81640625" style="14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9" t="s">
        <v>86</v>
      </c>
      <c r="B1" s="19" t="s">
        <v>85</v>
      </c>
      <c r="C1" s="203" t="s">
        <v>400</v>
      </c>
    </row>
    <row r="2" spans="1:17" x14ac:dyDescent="0.3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3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3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3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3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3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3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3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3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3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3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3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3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3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3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3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3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3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3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3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3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3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3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3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3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3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3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3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3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3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3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3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3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3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3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3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3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3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3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3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3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3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35">
      <c r="A50" t="str">
        <f t="shared" si="0"/>
        <v>221</v>
      </c>
      <c r="B50" t="s">
        <v>519</v>
      </c>
      <c r="C50" s="14">
        <v>2420</v>
      </c>
      <c r="F50"/>
    </row>
    <row r="51" spans="1:6" x14ac:dyDescent="0.35">
      <c r="A51" t="str">
        <f t="shared" si="0"/>
        <v>221</v>
      </c>
      <c r="B51" t="s">
        <v>520</v>
      </c>
      <c r="C51" s="14">
        <v>20226</v>
      </c>
      <c r="F51"/>
    </row>
    <row r="52" spans="1:6" x14ac:dyDescent="0.3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3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35">
      <c r="A54" t="str">
        <f t="shared" si="0"/>
        <v>222</v>
      </c>
      <c r="B54" t="s">
        <v>522</v>
      </c>
      <c r="C54" s="14">
        <v>-340</v>
      </c>
      <c r="F54"/>
    </row>
    <row r="55" spans="1:6" x14ac:dyDescent="0.3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3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3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3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3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35">
      <c r="A60" t="str">
        <f t="shared" si="0"/>
        <v>224</v>
      </c>
      <c r="B60" t="s">
        <v>526</v>
      </c>
      <c r="C60" s="14">
        <v>9500</v>
      </c>
      <c r="F60"/>
    </row>
    <row r="61" spans="1:6" x14ac:dyDescent="0.35">
      <c r="A61" t="str">
        <f t="shared" si="0"/>
        <v>224</v>
      </c>
      <c r="B61" t="s">
        <v>527</v>
      </c>
      <c r="C61" s="14">
        <v>0</v>
      </c>
      <c r="F61"/>
    </row>
    <row r="62" spans="1:6" x14ac:dyDescent="0.35">
      <c r="A62" t="str">
        <f t="shared" si="0"/>
        <v>224</v>
      </c>
      <c r="B62" t="s">
        <v>528</v>
      </c>
      <c r="C62" s="14">
        <v>0</v>
      </c>
      <c r="F62"/>
    </row>
    <row r="63" spans="1:6" x14ac:dyDescent="0.3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3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35">
      <c r="A65" t="str">
        <f t="shared" si="0"/>
        <v>225</v>
      </c>
      <c r="B65" t="s">
        <v>530</v>
      </c>
      <c r="C65" s="14">
        <v>0</v>
      </c>
      <c r="F65"/>
    </row>
    <row r="66" spans="1:6" x14ac:dyDescent="0.3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35">
      <c r="A67" t="str">
        <f t="shared" si="3"/>
        <v>225</v>
      </c>
      <c r="B67" t="s">
        <v>532</v>
      </c>
      <c r="C67" s="14">
        <v>0</v>
      </c>
      <c r="F67"/>
    </row>
    <row r="68" spans="1:6" x14ac:dyDescent="0.3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35">
      <c r="A69" t="str">
        <f t="shared" si="3"/>
        <v>226</v>
      </c>
      <c r="B69" t="s">
        <v>533</v>
      </c>
      <c r="C69" s="14">
        <v>0</v>
      </c>
      <c r="F69"/>
    </row>
    <row r="70" spans="1:6" x14ac:dyDescent="0.3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3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35">
      <c r="A72" t="str">
        <f t="shared" si="3"/>
        <v>226</v>
      </c>
      <c r="B72" t="s">
        <v>536</v>
      </c>
      <c r="C72" s="14">
        <v>0</v>
      </c>
      <c r="F72"/>
    </row>
    <row r="73" spans="1:6" x14ac:dyDescent="0.3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3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35">
      <c r="A75" t="str">
        <f t="shared" si="3"/>
        <v>227</v>
      </c>
      <c r="B75" t="s">
        <v>538</v>
      </c>
      <c r="C75" s="14">
        <v>0</v>
      </c>
      <c r="F75"/>
    </row>
    <row r="76" spans="1:6" x14ac:dyDescent="0.35">
      <c r="A76" t="str">
        <f t="shared" si="3"/>
        <v>227</v>
      </c>
      <c r="B76" t="s">
        <v>539</v>
      </c>
      <c r="C76" s="14">
        <v>0</v>
      </c>
      <c r="F76"/>
    </row>
    <row r="77" spans="1:6" x14ac:dyDescent="0.35">
      <c r="A77" t="str">
        <f t="shared" si="3"/>
        <v>227</v>
      </c>
      <c r="B77" t="s">
        <v>540</v>
      </c>
      <c r="C77" s="14">
        <v>0</v>
      </c>
      <c r="F77"/>
    </row>
    <row r="78" spans="1:6" x14ac:dyDescent="0.35">
      <c r="A78" t="str">
        <f t="shared" si="3"/>
        <v>227</v>
      </c>
      <c r="B78" t="s">
        <v>541</v>
      </c>
      <c r="C78" s="14">
        <v>10000</v>
      </c>
      <c r="F78"/>
    </row>
    <row r="79" spans="1:6" x14ac:dyDescent="0.35">
      <c r="A79" t="str">
        <f t="shared" si="3"/>
        <v>227</v>
      </c>
      <c r="B79" t="s">
        <v>542</v>
      </c>
      <c r="C79" s="14">
        <v>0</v>
      </c>
      <c r="F79"/>
    </row>
    <row r="80" spans="1:6" x14ac:dyDescent="0.35">
      <c r="A80" t="str">
        <f t="shared" si="3"/>
        <v>227</v>
      </c>
      <c r="B80" t="s">
        <v>543</v>
      </c>
      <c r="C80" s="14">
        <v>0</v>
      </c>
      <c r="F80"/>
    </row>
    <row r="81" spans="1:6" x14ac:dyDescent="0.3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35">
      <c r="A82" t="str">
        <f t="shared" si="3"/>
        <v>227</v>
      </c>
      <c r="B82" t="s">
        <v>545</v>
      </c>
      <c r="C82" s="14">
        <v>0</v>
      </c>
      <c r="F82"/>
    </row>
    <row r="83" spans="1:6" x14ac:dyDescent="0.3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3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3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35">
      <c r="A86" t="str">
        <f t="shared" si="3"/>
        <v>228</v>
      </c>
      <c r="B86" t="s">
        <v>548</v>
      </c>
      <c r="C86" s="14">
        <v>0</v>
      </c>
      <c r="F86"/>
    </row>
    <row r="87" spans="1:6" x14ac:dyDescent="0.3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3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35">
      <c r="A89" t="str">
        <f t="shared" si="3"/>
        <v>228</v>
      </c>
      <c r="B89" t="s">
        <v>551</v>
      </c>
      <c r="C89" s="14">
        <v>36000</v>
      </c>
      <c r="F89"/>
    </row>
    <row r="90" spans="1:6" x14ac:dyDescent="0.35">
      <c r="A90" t="str">
        <f t="shared" si="3"/>
        <v>228</v>
      </c>
      <c r="B90" t="s">
        <v>552</v>
      </c>
      <c r="C90" s="14">
        <v>0</v>
      </c>
      <c r="F90"/>
    </row>
    <row r="91" spans="1:6" x14ac:dyDescent="0.3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3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35">
      <c r="A93" t="str">
        <f t="shared" si="3"/>
        <v>228</v>
      </c>
      <c r="B93" t="s">
        <v>555</v>
      </c>
      <c r="C93" s="14">
        <v>0</v>
      </c>
      <c r="F93"/>
    </row>
    <row r="94" spans="1:6" x14ac:dyDescent="0.35">
      <c r="A94" t="str">
        <f t="shared" si="3"/>
        <v>228</v>
      </c>
      <c r="B94" t="s">
        <v>556</v>
      </c>
      <c r="C94" s="14">
        <v>0</v>
      </c>
      <c r="F94"/>
    </row>
    <row r="95" spans="1:6" x14ac:dyDescent="0.3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3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35">
      <c r="A97" t="str">
        <f t="shared" si="3"/>
        <v>228</v>
      </c>
      <c r="B97" t="s">
        <v>559</v>
      </c>
      <c r="C97" s="14">
        <v>0</v>
      </c>
      <c r="F97"/>
    </row>
    <row r="98" spans="1:6" x14ac:dyDescent="0.35">
      <c r="A98" t="str">
        <f t="shared" si="3"/>
        <v>228</v>
      </c>
      <c r="B98" t="s">
        <v>560</v>
      </c>
      <c r="C98" s="14">
        <v>0</v>
      </c>
      <c r="F98"/>
    </row>
    <row r="99" spans="1:6" x14ac:dyDescent="0.3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3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3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3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3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3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3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35">
      <c r="A106" t="str">
        <f t="shared" si="3"/>
        <v>.</v>
      </c>
      <c r="B106" t="s">
        <v>653</v>
      </c>
      <c r="C106" s="14"/>
      <c r="F106"/>
    </row>
    <row r="107" spans="1:6" x14ac:dyDescent="0.3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3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3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3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3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3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35">
      <c r="A113" t="str">
        <f t="shared" si="3"/>
        <v>.</v>
      </c>
      <c r="B113" t="s">
        <v>653</v>
      </c>
      <c r="C113" s="14">
        <v>0</v>
      </c>
      <c r="F113"/>
    </row>
    <row r="114" spans="1:6" x14ac:dyDescent="0.3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3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3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3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3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3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3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3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3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3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3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35">
      <c r="A125" t="str">
        <f t="shared" si="3"/>
        <v>.</v>
      </c>
      <c r="B125" t="s">
        <v>653</v>
      </c>
      <c r="C125" s="14">
        <v>0</v>
      </c>
      <c r="F125"/>
    </row>
    <row r="126" spans="1:6" x14ac:dyDescent="0.3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35">
      <c r="A127" t="str">
        <f t="shared" si="3"/>
        <v>.</v>
      </c>
      <c r="B127" t="s">
        <v>653</v>
      </c>
      <c r="C127" s="14">
        <v>0</v>
      </c>
      <c r="F127"/>
    </row>
    <row r="128" spans="1:6" x14ac:dyDescent="0.3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3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3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3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3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35">
      <c r="A133" t="str">
        <f t="shared" si="4"/>
        <v>.</v>
      </c>
      <c r="B133" t="s">
        <v>653</v>
      </c>
      <c r="C133" s="14">
        <v>0</v>
      </c>
      <c r="F133"/>
    </row>
    <row r="134" spans="1:6" x14ac:dyDescent="0.3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3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3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3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3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3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3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3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3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3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3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3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3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3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3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3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3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3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3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3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35">
      <c r="A154" t="str">
        <f t="shared" si="4"/>
        <v>.</v>
      </c>
      <c r="B154" t="s">
        <v>653</v>
      </c>
      <c r="C154" s="14">
        <v>0</v>
      </c>
      <c r="F154"/>
    </row>
    <row r="155" spans="1:6" x14ac:dyDescent="0.3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3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3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3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3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3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3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3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3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3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3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3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35">
      <c r="A167" t="str">
        <f t="shared" si="4"/>
        <v>239</v>
      </c>
      <c r="B167" t="s">
        <v>617</v>
      </c>
      <c r="C167" s="14">
        <v>0</v>
      </c>
    </row>
    <row r="168" spans="1:6" x14ac:dyDescent="0.35">
      <c r="A168" t="str">
        <f t="shared" si="4"/>
        <v>.</v>
      </c>
      <c r="B168" t="s">
        <v>653</v>
      </c>
      <c r="C168" s="14"/>
    </row>
    <row r="169" spans="1:6" x14ac:dyDescent="0.35">
      <c r="A169" t="str">
        <f t="shared" si="4"/>
        <v>.</v>
      </c>
      <c r="B169" t="s">
        <v>653</v>
      </c>
      <c r="C169" s="14">
        <v>27128879.950000003</v>
      </c>
    </row>
    <row r="170" spans="1:6" x14ac:dyDescent="0.35">
      <c r="A170" t="str">
        <f t="shared" si="4"/>
        <v>.</v>
      </c>
      <c r="B170" t="s">
        <v>653</v>
      </c>
      <c r="C170" s="14">
        <v>24537543.650000002</v>
      </c>
    </row>
    <row r="171" spans="1:6" x14ac:dyDescent="0.35">
      <c r="A171" t="str">
        <f t="shared" si="4"/>
        <v>241</v>
      </c>
      <c r="B171" t="s">
        <v>618</v>
      </c>
      <c r="C171" s="14">
        <v>20536276.350000001</v>
      </c>
    </row>
    <row r="172" spans="1:6" x14ac:dyDescent="0.35">
      <c r="A172" t="str">
        <f t="shared" si="4"/>
        <v>241</v>
      </c>
      <c r="B172" t="s">
        <v>619</v>
      </c>
      <c r="C172" s="14">
        <v>0</v>
      </c>
    </row>
    <row r="173" spans="1:6" x14ac:dyDescent="0.35">
      <c r="A173" t="str">
        <f t="shared" si="4"/>
        <v>241</v>
      </c>
      <c r="B173" t="s">
        <v>620</v>
      </c>
      <c r="C173" s="14">
        <v>1961564.8899999997</v>
      </c>
    </row>
    <row r="174" spans="1:6" x14ac:dyDescent="0.35">
      <c r="A174" t="str">
        <f t="shared" si="4"/>
        <v>241</v>
      </c>
      <c r="B174" t="s">
        <v>620</v>
      </c>
      <c r="C174" s="14">
        <v>498150</v>
      </c>
    </row>
    <row r="175" spans="1:6" x14ac:dyDescent="0.35">
      <c r="A175" t="str">
        <f t="shared" si="4"/>
        <v>241</v>
      </c>
      <c r="B175" t="s">
        <v>620</v>
      </c>
      <c r="C175" s="14">
        <v>482391</v>
      </c>
    </row>
    <row r="176" spans="1:6" x14ac:dyDescent="0.35">
      <c r="A176" t="str">
        <f t="shared" si="4"/>
        <v>241</v>
      </c>
      <c r="B176" t="s">
        <v>620</v>
      </c>
      <c r="C176" s="14">
        <v>893461.41</v>
      </c>
    </row>
    <row r="177" spans="1:3" x14ac:dyDescent="0.35">
      <c r="A177" t="str">
        <f t="shared" si="4"/>
        <v>241</v>
      </c>
      <c r="B177" t="s">
        <v>621</v>
      </c>
      <c r="C177" s="14">
        <v>165700</v>
      </c>
    </row>
    <row r="178" spans="1:3" x14ac:dyDescent="0.35">
      <c r="A178" t="str">
        <f t="shared" si="4"/>
        <v>.</v>
      </c>
      <c r="B178" t="s">
        <v>653</v>
      </c>
      <c r="C178" s="14">
        <v>2011073</v>
      </c>
    </row>
    <row r="179" spans="1:3" x14ac:dyDescent="0.35">
      <c r="A179" t="str">
        <f t="shared" si="4"/>
        <v>242</v>
      </c>
      <c r="B179" t="s">
        <v>622</v>
      </c>
      <c r="C179" s="14">
        <v>1821073</v>
      </c>
    </row>
    <row r="180" spans="1:3" x14ac:dyDescent="0.35">
      <c r="A180" t="str">
        <f t="shared" si="4"/>
        <v>242</v>
      </c>
      <c r="B180" t="s">
        <v>623</v>
      </c>
      <c r="C180" s="14">
        <v>0</v>
      </c>
    </row>
    <row r="181" spans="1:3" x14ac:dyDescent="0.35">
      <c r="A181" t="str">
        <f t="shared" si="4"/>
        <v>242</v>
      </c>
      <c r="B181" t="s">
        <v>624</v>
      </c>
      <c r="C181" s="14">
        <v>0</v>
      </c>
    </row>
    <row r="182" spans="1:3" x14ac:dyDescent="0.35">
      <c r="A182" t="str">
        <f t="shared" si="4"/>
        <v>242</v>
      </c>
      <c r="B182" t="s">
        <v>654</v>
      </c>
      <c r="C182" s="14">
        <v>190000</v>
      </c>
    </row>
    <row r="183" spans="1:3" x14ac:dyDescent="0.35">
      <c r="A183" t="str">
        <f t="shared" si="4"/>
        <v>.</v>
      </c>
      <c r="B183" t="s">
        <v>653</v>
      </c>
      <c r="C183" s="14">
        <v>0</v>
      </c>
    </row>
    <row r="184" spans="1:3" x14ac:dyDescent="0.35">
      <c r="A184" t="str">
        <f t="shared" si="4"/>
        <v>.</v>
      </c>
      <c r="B184" t="s">
        <v>653</v>
      </c>
      <c r="C184" s="14">
        <v>0</v>
      </c>
    </row>
    <row r="185" spans="1:3" x14ac:dyDescent="0.35">
      <c r="A185" t="str">
        <f t="shared" si="4"/>
        <v>.</v>
      </c>
      <c r="B185" t="s">
        <v>653</v>
      </c>
      <c r="C185" s="14">
        <v>0</v>
      </c>
    </row>
    <row r="186" spans="1:3" x14ac:dyDescent="0.35">
      <c r="A186" t="str">
        <f t="shared" si="4"/>
        <v>245</v>
      </c>
      <c r="B186" t="s">
        <v>625</v>
      </c>
      <c r="C186" s="14">
        <v>0</v>
      </c>
    </row>
    <row r="187" spans="1:3" x14ac:dyDescent="0.35">
      <c r="A187" t="str">
        <f t="shared" si="4"/>
        <v>.</v>
      </c>
      <c r="B187" t="s">
        <v>653</v>
      </c>
      <c r="C187" s="14">
        <v>0</v>
      </c>
    </row>
    <row r="188" spans="1:3" x14ac:dyDescent="0.35">
      <c r="A188" t="str">
        <f t="shared" si="4"/>
        <v>.</v>
      </c>
      <c r="B188" t="s">
        <v>653</v>
      </c>
      <c r="C188" s="14">
        <v>580263.30000000005</v>
      </c>
    </row>
    <row r="189" spans="1:3" x14ac:dyDescent="0.35">
      <c r="A189" t="str">
        <f t="shared" si="4"/>
        <v>247</v>
      </c>
      <c r="B189" t="s">
        <v>626</v>
      </c>
      <c r="C189" s="14">
        <v>580263.30000000005</v>
      </c>
    </row>
    <row r="190" spans="1:3" x14ac:dyDescent="0.35">
      <c r="A190" t="str">
        <f t="shared" si="4"/>
        <v>.</v>
      </c>
      <c r="B190" t="s">
        <v>653</v>
      </c>
      <c r="C190" s="14">
        <v>0</v>
      </c>
    </row>
    <row r="191" spans="1:3" x14ac:dyDescent="0.35">
      <c r="A191" t="str">
        <f t="shared" si="4"/>
        <v>.</v>
      </c>
      <c r="B191" t="s">
        <v>653</v>
      </c>
      <c r="C191" s="14"/>
    </row>
    <row r="192" spans="1:3" x14ac:dyDescent="0.35">
      <c r="A192" t="str">
        <f t="shared" si="4"/>
        <v>.</v>
      </c>
      <c r="B192" t="s">
        <v>653</v>
      </c>
      <c r="C192" s="14">
        <v>0</v>
      </c>
    </row>
    <row r="193" spans="1:3" x14ac:dyDescent="0.35">
      <c r="A193" t="str">
        <f t="shared" si="4"/>
        <v>.</v>
      </c>
      <c r="B193" t="s">
        <v>653</v>
      </c>
      <c r="C193" s="14"/>
    </row>
    <row r="194" spans="1:3" x14ac:dyDescent="0.3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35">
      <c r="A195" t="str">
        <f t="shared" si="5"/>
        <v>.</v>
      </c>
      <c r="B195" t="s">
        <v>653</v>
      </c>
      <c r="C195" s="14">
        <v>226321.1999999999</v>
      </c>
    </row>
    <row r="196" spans="1:3" x14ac:dyDescent="0.3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35">
      <c r="A197" t="str">
        <f t="shared" si="5"/>
        <v>261</v>
      </c>
      <c r="B197" t="s">
        <v>628</v>
      </c>
      <c r="C197" s="14">
        <v>0</v>
      </c>
    </row>
    <row r="198" spans="1:3" x14ac:dyDescent="0.35">
      <c r="A198" t="str">
        <f t="shared" si="5"/>
        <v>261</v>
      </c>
      <c r="B198" t="s">
        <v>629</v>
      </c>
      <c r="C198" s="14">
        <v>226321.2</v>
      </c>
    </row>
    <row r="199" spans="1:3" x14ac:dyDescent="0.35">
      <c r="A199" t="str">
        <f t="shared" si="5"/>
        <v>261</v>
      </c>
      <c r="B199" t="s">
        <v>630</v>
      </c>
      <c r="C199" s="14">
        <v>0</v>
      </c>
    </row>
    <row r="200" spans="1:3" x14ac:dyDescent="0.35">
      <c r="A200" t="str">
        <f t="shared" si="5"/>
        <v>261</v>
      </c>
      <c r="B200" t="s">
        <v>631</v>
      </c>
      <c r="C200" s="14">
        <v>0</v>
      </c>
    </row>
    <row r="201" spans="1:3" x14ac:dyDescent="0.35">
      <c r="A201" t="str">
        <f t="shared" si="5"/>
        <v>.</v>
      </c>
      <c r="B201" t="s">
        <v>653</v>
      </c>
      <c r="C201" s="14">
        <v>147222</v>
      </c>
    </row>
    <row r="202" spans="1:3" x14ac:dyDescent="0.35">
      <c r="A202" t="str">
        <f t="shared" si="5"/>
        <v>262</v>
      </c>
      <c r="B202" t="s">
        <v>632</v>
      </c>
      <c r="C202" s="14">
        <v>0</v>
      </c>
    </row>
    <row r="203" spans="1:3" x14ac:dyDescent="0.35">
      <c r="A203" t="str">
        <f t="shared" si="5"/>
        <v>262</v>
      </c>
      <c r="B203" t="s">
        <v>633</v>
      </c>
      <c r="C203" s="14">
        <v>0</v>
      </c>
    </row>
    <row r="204" spans="1:3" x14ac:dyDescent="0.35">
      <c r="A204" t="str">
        <f t="shared" si="5"/>
        <v>262</v>
      </c>
      <c r="B204" t="s">
        <v>634</v>
      </c>
      <c r="C204" s="14">
        <v>147222</v>
      </c>
    </row>
    <row r="205" spans="1:3" x14ac:dyDescent="0.35">
      <c r="A205" t="str">
        <f t="shared" si="5"/>
        <v>262</v>
      </c>
      <c r="B205" t="s">
        <v>635</v>
      </c>
      <c r="C205" s="14">
        <v>0</v>
      </c>
    </row>
    <row r="206" spans="1:3" x14ac:dyDescent="0.35">
      <c r="A206" t="str">
        <f t="shared" si="5"/>
        <v>.</v>
      </c>
      <c r="B206" t="s">
        <v>653</v>
      </c>
      <c r="C206" s="14">
        <v>0</v>
      </c>
    </row>
    <row r="207" spans="1:3" x14ac:dyDescent="0.35">
      <c r="A207" t="str">
        <f t="shared" si="5"/>
        <v>263</v>
      </c>
      <c r="B207" t="s">
        <v>636</v>
      </c>
      <c r="C207" s="14">
        <v>0</v>
      </c>
    </row>
    <row r="208" spans="1:3" x14ac:dyDescent="0.35">
      <c r="A208" t="str">
        <f t="shared" si="5"/>
        <v>263</v>
      </c>
      <c r="B208" t="s">
        <v>637</v>
      </c>
      <c r="C208" s="14">
        <v>0</v>
      </c>
    </row>
    <row r="209" spans="1:3" x14ac:dyDescent="0.35">
      <c r="A209" t="str">
        <f t="shared" si="5"/>
        <v>.</v>
      </c>
      <c r="B209" t="s">
        <v>653</v>
      </c>
      <c r="C209" s="14">
        <v>0</v>
      </c>
    </row>
    <row r="210" spans="1:3" x14ac:dyDescent="0.35">
      <c r="A210" t="str">
        <f t="shared" si="5"/>
        <v>264</v>
      </c>
      <c r="B210" t="s">
        <v>638</v>
      </c>
      <c r="C210" s="14">
        <v>0</v>
      </c>
    </row>
    <row r="211" spans="1:3" x14ac:dyDescent="0.35">
      <c r="A211" t="str">
        <f t="shared" si="5"/>
        <v>264</v>
      </c>
      <c r="B211" t="s">
        <v>639</v>
      </c>
      <c r="C211" s="14">
        <v>0</v>
      </c>
    </row>
    <row r="212" spans="1:3" x14ac:dyDescent="0.35">
      <c r="A212" t="str">
        <f t="shared" si="5"/>
        <v>264</v>
      </c>
      <c r="B212" t="s">
        <v>640</v>
      </c>
      <c r="C212" s="14">
        <v>0</v>
      </c>
    </row>
    <row r="213" spans="1:3" x14ac:dyDescent="0.35">
      <c r="A213" t="str">
        <f t="shared" si="5"/>
        <v>.</v>
      </c>
      <c r="B213" t="s">
        <v>653</v>
      </c>
      <c r="C213" s="14">
        <v>720115.61</v>
      </c>
    </row>
    <row r="214" spans="1:3" x14ac:dyDescent="0.35">
      <c r="A214" t="str">
        <f t="shared" si="5"/>
        <v>265</v>
      </c>
      <c r="B214" t="s">
        <v>641</v>
      </c>
      <c r="C214" s="14">
        <v>0</v>
      </c>
    </row>
    <row r="215" spans="1:3" x14ac:dyDescent="0.35">
      <c r="A215" t="str">
        <f t="shared" si="5"/>
        <v>265</v>
      </c>
      <c r="B215" t="s">
        <v>642</v>
      </c>
      <c r="C215" s="14">
        <v>720115.61</v>
      </c>
    </row>
    <row r="216" spans="1:3" x14ac:dyDescent="0.35">
      <c r="A216" t="str">
        <f t="shared" si="5"/>
        <v>265</v>
      </c>
      <c r="B216" t="s">
        <v>643</v>
      </c>
      <c r="C216" s="14">
        <v>0</v>
      </c>
    </row>
    <row r="217" spans="1:3" x14ac:dyDescent="0.35">
      <c r="A217" t="str">
        <f t="shared" si="5"/>
        <v>265</v>
      </c>
      <c r="B217" t="s">
        <v>644</v>
      </c>
      <c r="C217" s="14">
        <v>0</v>
      </c>
    </row>
    <row r="218" spans="1:3" x14ac:dyDescent="0.3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3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35">
      <c r="A220" t="str">
        <f t="shared" si="5"/>
        <v>265</v>
      </c>
      <c r="B220" t="s">
        <v>647</v>
      </c>
      <c r="C220" s="14">
        <v>0</v>
      </c>
    </row>
    <row r="221" spans="1:3" x14ac:dyDescent="0.35">
      <c r="A221" t="str">
        <f t="shared" si="5"/>
        <v>.</v>
      </c>
      <c r="B221" t="s">
        <v>653</v>
      </c>
      <c r="C221" s="14">
        <v>0</v>
      </c>
    </row>
    <row r="222" spans="1:3" x14ac:dyDescent="0.35">
      <c r="A222" t="str">
        <f t="shared" si="5"/>
        <v>266</v>
      </c>
      <c r="B222" t="s">
        <v>648</v>
      </c>
      <c r="C222" s="14">
        <v>0</v>
      </c>
    </row>
    <row r="223" spans="1:3" x14ac:dyDescent="0.35">
      <c r="A223" t="str">
        <f t="shared" si="5"/>
        <v>266</v>
      </c>
      <c r="B223" t="s">
        <v>649</v>
      </c>
      <c r="C223" s="14">
        <v>0</v>
      </c>
    </row>
    <row r="224" spans="1:3" x14ac:dyDescent="0.35">
      <c r="A224" t="str">
        <f t="shared" si="5"/>
        <v>.</v>
      </c>
      <c r="B224" t="s">
        <v>653</v>
      </c>
      <c r="C224" s="14">
        <v>0</v>
      </c>
    </row>
    <row r="225" spans="1:3" x14ac:dyDescent="0.35">
      <c r="A225" t="str">
        <f t="shared" si="5"/>
        <v>.</v>
      </c>
      <c r="B225" t="s">
        <v>653</v>
      </c>
      <c r="C225" s="14">
        <v>4650817.8500000006</v>
      </c>
    </row>
    <row r="226" spans="1:3" x14ac:dyDescent="0.35">
      <c r="A226" t="str">
        <f t="shared" si="5"/>
        <v>268</v>
      </c>
      <c r="B226" t="s">
        <v>650</v>
      </c>
      <c r="C226" s="14">
        <v>4650817.8500000006</v>
      </c>
    </row>
    <row r="227" spans="1:3" x14ac:dyDescent="0.35">
      <c r="A227" t="str">
        <f t="shared" si="5"/>
        <v>268</v>
      </c>
      <c r="B227" t="s">
        <v>651</v>
      </c>
      <c r="C227" s="14">
        <v>0</v>
      </c>
    </row>
    <row r="228" spans="1:3" x14ac:dyDescent="0.35">
      <c r="A228" t="str">
        <f t="shared" si="5"/>
        <v>.</v>
      </c>
      <c r="B228" t="s">
        <v>653</v>
      </c>
      <c r="C228" s="14">
        <v>0</v>
      </c>
    </row>
    <row r="229" spans="1:3" x14ac:dyDescent="0.35">
      <c r="A229" t="str">
        <f t="shared" si="5"/>
        <v>.</v>
      </c>
      <c r="B229" t="s">
        <v>653</v>
      </c>
      <c r="C229" s="14"/>
    </row>
    <row r="230" spans="1:3" x14ac:dyDescent="0.35">
      <c r="A230" t="str">
        <f t="shared" si="5"/>
        <v>.</v>
      </c>
      <c r="B230" t="s">
        <v>653</v>
      </c>
      <c r="C230" s="14">
        <v>180002.52</v>
      </c>
    </row>
    <row r="231" spans="1:3" x14ac:dyDescent="0.35">
      <c r="A231" t="str">
        <f t="shared" si="5"/>
        <v>.</v>
      </c>
      <c r="B231" t="s">
        <v>653</v>
      </c>
      <c r="C231" s="14">
        <v>180002.52</v>
      </c>
    </row>
    <row r="232" spans="1:3" x14ac:dyDescent="0.35">
      <c r="A232" t="str">
        <f t="shared" si="5"/>
        <v>271</v>
      </c>
      <c r="B232">
        <v>271201</v>
      </c>
      <c r="C232" s="14">
        <v>180002.52</v>
      </c>
    </row>
    <row r="233" spans="1:3" x14ac:dyDescent="0.3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76" customWidth="1" outlineLevel="1"/>
    <col min="4" max="5" width="11.453125" style="76"/>
    <col min="6" max="6" width="8" style="76" bestFit="1" customWidth="1"/>
    <col min="7" max="7" width="5.1796875" style="76" customWidth="1"/>
    <col min="8" max="8" width="3.54296875" style="76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/>
    <col min="14" max="14" width="51.54296875" style="200" customWidth="1"/>
    <col min="15" max="15" width="8.7265625" style="76" hidden="1" customWidth="1" outlineLevel="1"/>
    <col min="16" max="16" width="18.1796875" style="76" customWidth="1" collapsed="1"/>
    <col min="17" max="17" width="6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1:20" s="49" customFormat="1" x14ac:dyDescent="0.25">
      <c r="M1" s="50"/>
      <c r="N1" s="51"/>
    </row>
    <row r="2" spans="1:20" s="49" customFormat="1" x14ac:dyDescent="0.25">
      <c r="M2" s="50"/>
      <c r="N2" s="51"/>
    </row>
    <row r="3" spans="1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" thickBot="1" x14ac:dyDescent="0.4">
      <c r="M6" s="53"/>
      <c r="N6" s="54"/>
      <c r="O6" s="52"/>
      <c r="P6" s="52"/>
    </row>
    <row r="7" spans="1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5" x14ac:dyDescent="0.35">
      <c r="G9" s="68" t="s">
        <v>113</v>
      </c>
      <c r="M9" s="64"/>
      <c r="N9" s="54"/>
      <c r="O9" s="52"/>
      <c r="P9" s="69"/>
    </row>
    <row r="10" spans="1:20" s="49" customFormat="1" ht="16" thickBot="1" x14ac:dyDescent="0.4">
      <c r="G10" s="68"/>
      <c r="K10" s="67"/>
      <c r="M10" s="64"/>
      <c r="N10" s="54"/>
      <c r="O10" s="52"/>
      <c r="P10" s="69"/>
    </row>
    <row r="11" spans="1:20" s="49" customFormat="1" ht="19" customHeight="1" x14ac:dyDescent="0.25">
      <c r="G11" s="475" t="s">
        <v>114</v>
      </c>
      <c r="H11" s="476"/>
      <c r="I11" s="476"/>
      <c r="J11" s="476"/>
      <c r="K11" s="476"/>
      <c r="L11" s="476"/>
      <c r="M11" s="477"/>
      <c r="N11" s="485" t="s">
        <v>115</v>
      </c>
      <c r="O11" s="487" t="s">
        <v>116</v>
      </c>
      <c r="P11" s="485" t="s">
        <v>117</v>
      </c>
    </row>
    <row r="12" spans="1:20" s="49" customFormat="1" ht="19" customHeight="1" thickBot="1" x14ac:dyDescent="0.3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4.5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" thickBot="1" x14ac:dyDescent="0.4">
      <c r="A14" s="76" t="s">
        <v>119</v>
      </c>
      <c r="G14" s="473" t="s">
        <v>120</v>
      </c>
      <c r="H14" s="474"/>
      <c r="I14" s="475" t="s">
        <v>121</v>
      </c>
      <c r="J14" s="476"/>
      <c r="K14" s="477"/>
      <c r="L14" s="70" t="s">
        <v>122</v>
      </c>
      <c r="M14" s="70" t="s">
        <v>123</v>
      </c>
      <c r="N14" s="77"/>
      <c r="O14" s="78"/>
      <c r="P14" s="79"/>
    </row>
    <row r="15" spans="1:20" ht="14.5" customHeight="1" x14ac:dyDescent="0.35">
      <c r="C15" s="76" t="s">
        <v>124</v>
      </c>
      <c r="F15" s="76">
        <v>2</v>
      </c>
      <c r="G15" s="80"/>
      <c r="H15" s="81"/>
      <c r="I15" s="478"/>
      <c r="J15" s="479"/>
      <c r="K15" s="480"/>
      <c r="L15" s="85"/>
      <c r="M15" s="84"/>
      <c r="N15" s="86" t="s">
        <v>124</v>
      </c>
      <c r="O15" s="87"/>
      <c r="P15" s="88"/>
    </row>
    <row r="16" spans="1:20" ht="12.65" customHeight="1" x14ac:dyDescent="0.3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5" customHeight="1" x14ac:dyDescent="0.3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5" customHeight="1" x14ac:dyDescent="0.3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5" customHeight="1" x14ac:dyDescent="0.3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5" customHeight="1" x14ac:dyDescent="0.3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5" customHeight="1" x14ac:dyDescent="0.3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5" customHeight="1" x14ac:dyDescent="0.3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5" customHeight="1" x14ac:dyDescent="0.3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5" customHeight="1" x14ac:dyDescent="0.3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5" customHeight="1" x14ac:dyDescent="0.3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5" customHeight="1" x14ac:dyDescent="0.3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5" customHeight="1" x14ac:dyDescent="0.3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5" customHeight="1" x14ac:dyDescent="0.3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5" customHeight="1" x14ac:dyDescent="0.3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5" customHeight="1" x14ac:dyDescent="0.3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5" customHeight="1" x14ac:dyDescent="0.3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5" customHeight="1" x14ac:dyDescent="0.3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5" customHeight="1" x14ac:dyDescent="0.3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0">
        <v>5</v>
      </c>
      <c r="J33" s="471"/>
      <c r="K33" s="472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5" customHeight="1" x14ac:dyDescent="0.3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0">
        <v>5</v>
      </c>
      <c r="J34" s="471"/>
      <c r="K34" s="472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5" customHeight="1" x14ac:dyDescent="0.3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0">
        <v>5</v>
      </c>
      <c r="J35" s="471"/>
      <c r="K35" s="472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5" customHeight="1" x14ac:dyDescent="0.3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0">
        <v>8</v>
      </c>
      <c r="J36" s="471"/>
      <c r="K36" s="472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3" customHeight="1" thickBot="1" x14ac:dyDescent="0.4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4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ht="13" x14ac:dyDescent="0.3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5" customHeight="1" x14ac:dyDescent="0.3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0" t="s">
        <v>127</v>
      </c>
      <c r="J40" s="471"/>
      <c r="K40" s="472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5" customHeight="1" x14ac:dyDescent="0.3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0" t="s">
        <v>127</v>
      </c>
      <c r="J41" s="471"/>
      <c r="K41" s="472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5" customHeight="1" x14ac:dyDescent="0.3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0" t="s">
        <v>127</v>
      </c>
      <c r="J42" s="471"/>
      <c r="K42" s="472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5" customHeight="1" x14ac:dyDescent="0.3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0" t="s">
        <v>127</v>
      </c>
      <c r="J43" s="471"/>
      <c r="K43" s="472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5" customHeight="1" x14ac:dyDescent="0.3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0" t="s">
        <v>127</v>
      </c>
      <c r="J44" s="471"/>
      <c r="K44" s="472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5" customHeight="1" x14ac:dyDescent="0.3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0" t="s">
        <v>132</v>
      </c>
      <c r="J45" s="471"/>
      <c r="K45" s="472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5" customHeight="1" x14ac:dyDescent="0.3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0" t="s">
        <v>132</v>
      </c>
      <c r="J46" s="471"/>
      <c r="K46" s="472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5" customHeight="1" x14ac:dyDescent="0.3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0" t="s">
        <v>175</v>
      </c>
      <c r="J47" s="471"/>
      <c r="K47" s="472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5" customHeight="1" x14ac:dyDescent="0.3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0" t="s">
        <v>175</v>
      </c>
      <c r="J48" s="471"/>
      <c r="K48" s="472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5" customHeight="1" x14ac:dyDescent="0.3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0" t="s">
        <v>136</v>
      </c>
      <c r="J49" s="471"/>
      <c r="K49" s="472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5" customHeight="1" x14ac:dyDescent="0.3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0" t="s">
        <v>136</v>
      </c>
      <c r="J50" s="471"/>
      <c r="K50" s="472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5" customHeight="1" x14ac:dyDescent="0.3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0" t="s">
        <v>139</v>
      </c>
      <c r="J51" s="471"/>
      <c r="K51" s="472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5" customHeight="1" x14ac:dyDescent="0.3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0" t="s">
        <v>146</v>
      </c>
      <c r="J52" s="471"/>
      <c r="K52" s="472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5" customHeight="1" x14ac:dyDescent="0.3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0" t="s">
        <v>146</v>
      </c>
      <c r="J53" s="471"/>
      <c r="K53" s="472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5" customHeight="1" x14ac:dyDescent="0.3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0" t="s">
        <v>146</v>
      </c>
      <c r="J54" s="471"/>
      <c r="K54" s="472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5" customHeight="1" x14ac:dyDescent="0.3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0" t="s">
        <v>146</v>
      </c>
      <c r="J55" s="471"/>
      <c r="K55" s="472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5" customHeight="1" x14ac:dyDescent="0.3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0" t="s">
        <v>188</v>
      </c>
      <c r="J56" s="471"/>
      <c r="K56" s="472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5" customHeight="1" x14ac:dyDescent="0.3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0" t="s">
        <v>188</v>
      </c>
      <c r="J57" s="471"/>
      <c r="K57" s="472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3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0" t="s">
        <v>188</v>
      </c>
      <c r="J58" s="471"/>
      <c r="K58" s="472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5" customHeight="1" x14ac:dyDescent="0.3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0" t="s">
        <v>188</v>
      </c>
      <c r="J59" s="471"/>
      <c r="K59" s="472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5" customHeight="1" x14ac:dyDescent="0.3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5" customHeight="1" x14ac:dyDescent="0.3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0" t="s">
        <v>188</v>
      </c>
      <c r="J61" s="471"/>
      <c r="K61" s="472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5" customHeight="1" x14ac:dyDescent="0.3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0" t="s">
        <v>188</v>
      </c>
      <c r="J62" s="471"/>
      <c r="K62" s="472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5" customHeight="1" x14ac:dyDescent="0.3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0" t="s">
        <v>188</v>
      </c>
      <c r="J63" s="471"/>
      <c r="K63" s="472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5" customHeight="1" x14ac:dyDescent="0.3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0" t="s">
        <v>188</v>
      </c>
      <c r="J64" s="471"/>
      <c r="K64" s="472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5" customHeight="1" x14ac:dyDescent="0.3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0" t="s">
        <v>190</v>
      </c>
      <c r="J65" s="471"/>
      <c r="K65" s="472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5" customHeight="1" x14ac:dyDescent="0.3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0" t="s">
        <v>190</v>
      </c>
      <c r="J66" s="471"/>
      <c r="K66" s="472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5" customHeight="1" x14ac:dyDescent="0.3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0" t="s">
        <v>190</v>
      </c>
      <c r="J67" s="471"/>
      <c r="K67" s="472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5" customHeight="1" x14ac:dyDescent="0.3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0" t="s">
        <v>190</v>
      </c>
      <c r="J68" s="471"/>
      <c r="K68" s="472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5" customHeight="1" x14ac:dyDescent="0.3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0" t="s">
        <v>190</v>
      </c>
      <c r="J69" s="471"/>
      <c r="K69" s="472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5" customHeight="1" x14ac:dyDescent="0.3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0" t="s">
        <v>190</v>
      </c>
      <c r="J70" s="471"/>
      <c r="K70" s="472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5" customHeight="1" x14ac:dyDescent="0.3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0" t="s">
        <v>190</v>
      </c>
      <c r="J71" s="471"/>
      <c r="K71" s="472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5" customHeight="1" x14ac:dyDescent="0.3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0" t="s">
        <v>190</v>
      </c>
      <c r="J72" s="471"/>
      <c r="K72" s="472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5" customHeight="1" x14ac:dyDescent="0.3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0" t="s">
        <v>190</v>
      </c>
      <c r="J73" s="471"/>
      <c r="K73" s="472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5" customHeight="1" x14ac:dyDescent="0.3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0" t="s">
        <v>190</v>
      </c>
      <c r="J74" s="471"/>
      <c r="K74" s="472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5" customHeight="1" x14ac:dyDescent="0.3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0" t="s">
        <v>190</v>
      </c>
      <c r="J75" s="471"/>
      <c r="K75" s="472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5" customHeight="1" x14ac:dyDescent="0.3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0" t="s">
        <v>190</v>
      </c>
      <c r="J76" s="471"/>
      <c r="K76" s="472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5" customHeight="1" x14ac:dyDescent="0.3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5" customHeight="1" x14ac:dyDescent="0.3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0" t="s">
        <v>212</v>
      </c>
      <c r="J78" s="471"/>
      <c r="K78" s="472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5" customHeight="1" x14ac:dyDescent="0.3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0" t="s">
        <v>212</v>
      </c>
      <c r="J79" s="471"/>
      <c r="K79" s="472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5" customHeight="1" x14ac:dyDescent="0.3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0" t="s">
        <v>212</v>
      </c>
      <c r="J80" s="471"/>
      <c r="K80" s="472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3" customHeight="1" thickBot="1" x14ac:dyDescent="0.4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4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ht="13" x14ac:dyDescent="0.3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5" customHeight="1" x14ac:dyDescent="0.3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0" t="s">
        <v>127</v>
      </c>
      <c r="J84" s="471"/>
      <c r="K84" s="472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5" customHeight="1" x14ac:dyDescent="0.3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0" t="s">
        <v>127</v>
      </c>
      <c r="J85" s="471"/>
      <c r="K85" s="472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5" customHeight="1" x14ac:dyDescent="0.3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0" t="s">
        <v>127</v>
      </c>
      <c r="J86" s="471"/>
      <c r="K86" s="472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5" customHeight="1" x14ac:dyDescent="0.3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0" t="s">
        <v>127</v>
      </c>
      <c r="J87" s="471"/>
      <c r="K87" s="472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5" customHeight="1" x14ac:dyDescent="0.3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0" t="s">
        <v>132</v>
      </c>
      <c r="J88" s="471"/>
      <c r="K88" s="472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5" customHeight="1" x14ac:dyDescent="0.3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0" t="s">
        <v>132</v>
      </c>
      <c r="J89" s="471"/>
      <c r="K89" s="472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5" customHeight="1" x14ac:dyDescent="0.3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0" t="s">
        <v>175</v>
      </c>
      <c r="J90" s="471"/>
      <c r="K90" s="472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5" customHeight="1" x14ac:dyDescent="0.3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0" t="s">
        <v>175</v>
      </c>
      <c r="J91" s="471"/>
      <c r="K91" s="472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5" customHeight="1" x14ac:dyDescent="0.3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0" t="s">
        <v>175</v>
      </c>
      <c r="J92" s="471"/>
      <c r="K92" s="472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5" customHeight="1" x14ac:dyDescent="0.3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0" t="s">
        <v>175</v>
      </c>
      <c r="J93" s="471"/>
      <c r="K93" s="472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5" customHeight="1" x14ac:dyDescent="0.3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0" t="s">
        <v>136</v>
      </c>
      <c r="J94" s="471"/>
      <c r="K94" s="472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5" customHeight="1" x14ac:dyDescent="0.3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0" t="s">
        <v>139</v>
      </c>
      <c r="J95" s="471"/>
      <c r="K95" s="472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5" customHeight="1" x14ac:dyDescent="0.3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0" t="s">
        <v>139</v>
      </c>
      <c r="J96" s="471"/>
      <c r="K96" s="472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5" customHeight="1" x14ac:dyDescent="0.3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0" t="s">
        <v>146</v>
      </c>
      <c r="J97" s="471"/>
      <c r="K97" s="472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5" customHeight="1" x14ac:dyDescent="0.3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0" t="s">
        <v>146</v>
      </c>
      <c r="J98" s="471"/>
      <c r="K98" s="472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5" customHeight="1" x14ac:dyDescent="0.3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0" t="s">
        <v>146</v>
      </c>
      <c r="J99" s="471"/>
      <c r="K99" s="472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5" customHeight="1" x14ac:dyDescent="0.3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0" t="s">
        <v>188</v>
      </c>
      <c r="J100" s="471"/>
      <c r="K100" s="472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5" customHeight="1" x14ac:dyDescent="0.3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0" t="s">
        <v>188</v>
      </c>
      <c r="J101" s="471"/>
      <c r="K101" s="472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5" customHeight="1" x14ac:dyDescent="0.3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0" t="s">
        <v>188</v>
      </c>
      <c r="J102" s="471"/>
      <c r="K102" s="472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5" customHeight="1" x14ac:dyDescent="0.3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0" t="s">
        <v>188</v>
      </c>
      <c r="J103" s="471"/>
      <c r="K103" s="472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5" customHeight="1" x14ac:dyDescent="0.3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0" t="s">
        <v>188</v>
      </c>
      <c r="J104" s="471"/>
      <c r="K104" s="472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5" customHeight="1" x14ac:dyDescent="0.3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0" t="s">
        <v>188</v>
      </c>
      <c r="J105" s="471"/>
      <c r="K105" s="472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5" customHeight="1" x14ac:dyDescent="0.3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0" t="s">
        <v>188</v>
      </c>
      <c r="J106" s="471"/>
      <c r="K106" s="472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5" customHeight="1" x14ac:dyDescent="0.3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0" t="s">
        <v>188</v>
      </c>
      <c r="J107" s="471"/>
      <c r="K107" s="472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5" customHeight="1" x14ac:dyDescent="0.3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0" t="s">
        <v>212</v>
      </c>
      <c r="J108" s="471"/>
      <c r="K108" s="472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5" customHeight="1" x14ac:dyDescent="0.3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0" t="s">
        <v>212</v>
      </c>
      <c r="J109" s="471"/>
      <c r="K109" s="472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5" customHeight="1" x14ac:dyDescent="0.3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0" t="s">
        <v>212</v>
      </c>
      <c r="J110" s="471"/>
      <c r="K110" s="472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5" customHeight="1" x14ac:dyDescent="0.3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0" t="s">
        <v>212</v>
      </c>
      <c r="J111" s="471"/>
      <c r="K111" s="472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5" customHeight="1" x14ac:dyDescent="0.3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0" t="s">
        <v>212</v>
      </c>
      <c r="J112" s="471"/>
      <c r="K112" s="472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5" customHeight="1" x14ac:dyDescent="0.3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0" t="s">
        <v>212</v>
      </c>
      <c r="J113" s="471"/>
      <c r="K113" s="472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5" customHeight="1" x14ac:dyDescent="0.3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0" t="s">
        <v>212</v>
      </c>
      <c r="J114" s="471"/>
      <c r="K114" s="472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5" customHeight="1" x14ac:dyDescent="0.3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0" t="s">
        <v>212</v>
      </c>
      <c r="J115" s="471"/>
      <c r="K115" s="472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5" customHeight="1" x14ac:dyDescent="0.3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0" t="s">
        <v>212</v>
      </c>
      <c r="J116" s="471"/>
      <c r="K116" s="472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5" customHeight="1" x14ac:dyDescent="0.3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0" t="s">
        <v>212</v>
      </c>
      <c r="J117" s="471"/>
      <c r="K117" s="472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5" customHeight="1" x14ac:dyDescent="0.3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0" t="s">
        <v>212</v>
      </c>
      <c r="J118" s="471"/>
      <c r="K118" s="472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3" customHeight="1" thickBot="1" x14ac:dyDescent="0.4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4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ht="13" x14ac:dyDescent="0.35">
      <c r="C121" s="76" t="s">
        <v>323</v>
      </c>
      <c r="G121" s="90"/>
      <c r="H121" s="91"/>
      <c r="I121" s="470"/>
      <c r="J121" s="471"/>
      <c r="K121" s="472"/>
      <c r="L121" s="95"/>
      <c r="M121" s="96"/>
      <c r="N121" s="120" t="s">
        <v>323</v>
      </c>
      <c r="O121" s="121"/>
      <c r="P121" s="126"/>
    </row>
    <row r="122" spans="2:22" ht="12.65" customHeight="1" x14ac:dyDescent="0.3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0" t="s">
        <v>127</v>
      </c>
      <c r="J122" s="471"/>
      <c r="K122" s="472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5" customHeight="1" x14ac:dyDescent="0.3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0" t="s">
        <v>127</v>
      </c>
      <c r="J123" s="471"/>
      <c r="K123" s="472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5" customHeight="1" x14ac:dyDescent="0.3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0" t="s">
        <v>127</v>
      </c>
      <c r="J124" s="471"/>
      <c r="K124" s="472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5" customHeight="1" x14ac:dyDescent="0.3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0" t="s">
        <v>127</v>
      </c>
      <c r="J125" s="471"/>
      <c r="K125" s="472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5" customHeight="1" x14ac:dyDescent="0.3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0" t="s">
        <v>127</v>
      </c>
      <c r="J126" s="471"/>
      <c r="K126" s="472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5" customHeight="1" x14ac:dyDescent="0.3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0" t="s">
        <v>127</v>
      </c>
      <c r="J127" s="471"/>
      <c r="K127" s="472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5" customHeight="1" x14ac:dyDescent="0.3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0" t="s">
        <v>127</v>
      </c>
      <c r="J128" s="471"/>
      <c r="K128" s="472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5" customHeight="1" x14ac:dyDescent="0.3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0" t="s">
        <v>132</v>
      </c>
      <c r="J129" s="471"/>
      <c r="K129" s="472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5" customHeight="1" x14ac:dyDescent="0.3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0" t="s">
        <v>132</v>
      </c>
      <c r="J130" s="471"/>
      <c r="K130" s="472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5" customHeight="1" x14ac:dyDescent="0.3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0" t="s">
        <v>188</v>
      </c>
      <c r="J131" s="471"/>
      <c r="K131" s="472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3" customHeight="1" thickBot="1" x14ac:dyDescent="0.4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4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ht="13" x14ac:dyDescent="0.3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4.5" x14ac:dyDescent="0.3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0" t="s">
        <v>127</v>
      </c>
      <c r="J135" s="471"/>
      <c r="K135" s="472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4.5" x14ac:dyDescent="0.3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0" t="s">
        <v>127</v>
      </c>
      <c r="J136" s="471"/>
      <c r="K136" s="472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4.5" x14ac:dyDescent="0.3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0" t="s">
        <v>127</v>
      </c>
      <c r="J137" s="471"/>
      <c r="K137" s="472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4.5" x14ac:dyDescent="0.3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4.5" x14ac:dyDescent="0.3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0" t="s">
        <v>132</v>
      </c>
      <c r="J139" s="471"/>
      <c r="K139" s="472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4.5" x14ac:dyDescent="0.3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0" t="s">
        <v>175</v>
      </c>
      <c r="J140" s="471"/>
      <c r="K140" s="472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4.5" x14ac:dyDescent="0.3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0" t="s">
        <v>175</v>
      </c>
      <c r="J141" s="471"/>
      <c r="K141" s="472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4.5" x14ac:dyDescent="0.3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0" t="s">
        <v>136</v>
      </c>
      <c r="J142" s="471"/>
      <c r="K142" s="472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4.5" x14ac:dyDescent="0.3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0" t="s">
        <v>136</v>
      </c>
      <c r="J143" s="471"/>
      <c r="K143" s="472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4.5" x14ac:dyDescent="0.3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0" t="s">
        <v>136</v>
      </c>
      <c r="J144" s="471"/>
      <c r="K144" s="472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4.5" x14ac:dyDescent="0.3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0" t="s">
        <v>139</v>
      </c>
      <c r="J145" s="471"/>
      <c r="K145" s="472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4.5" x14ac:dyDescent="0.3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0" t="s">
        <v>139</v>
      </c>
      <c r="J146" s="471"/>
      <c r="K146" s="472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14.5" x14ac:dyDescent="0.3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0" t="s">
        <v>139</v>
      </c>
      <c r="J147" s="471"/>
      <c r="K147" s="472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4.5" x14ac:dyDescent="0.3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0" t="s">
        <v>139</v>
      </c>
      <c r="J148" s="471"/>
      <c r="K148" s="472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4.5" x14ac:dyDescent="0.3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0" t="s">
        <v>139</v>
      </c>
      <c r="J149" s="471"/>
      <c r="K149" s="472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4.5" x14ac:dyDescent="0.3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0" t="s">
        <v>139</v>
      </c>
      <c r="J150" s="471"/>
      <c r="K150" s="472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4.5" x14ac:dyDescent="0.3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0" t="s">
        <v>139</v>
      </c>
      <c r="J151" s="471"/>
      <c r="K151" s="472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4.5" x14ac:dyDescent="0.3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0" t="s">
        <v>146</v>
      </c>
      <c r="J152" s="471"/>
      <c r="K152" s="472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4.5" x14ac:dyDescent="0.3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0" t="s">
        <v>190</v>
      </c>
      <c r="J153" s="471"/>
      <c r="K153" s="472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3" customHeight="1" thickBot="1" x14ac:dyDescent="0.4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13.5" thickBot="1" x14ac:dyDescent="0.4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4.5" x14ac:dyDescent="0.3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5" customHeight="1" x14ac:dyDescent="0.3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0">
        <v>1</v>
      </c>
      <c r="J157" s="471"/>
      <c r="K157" s="472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5" customHeight="1" x14ac:dyDescent="0.3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4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4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4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ht="13" x14ac:dyDescent="0.3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" x14ac:dyDescent="0.3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0">
        <v>1</v>
      </c>
      <c r="J163" s="471"/>
      <c r="K163" s="472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" x14ac:dyDescent="0.3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0">
        <v>2</v>
      </c>
      <c r="J164" s="471"/>
      <c r="K164" s="472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" x14ac:dyDescent="0.3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0">
        <v>2</v>
      </c>
      <c r="J165" s="471"/>
      <c r="K165" s="472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3" customHeight="1" thickBot="1" x14ac:dyDescent="0.4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4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ht="13" x14ac:dyDescent="0.3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5" customHeight="1" x14ac:dyDescent="0.3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0">
        <v>1</v>
      </c>
      <c r="J169" s="471"/>
      <c r="K169" s="472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5" customHeight="1" x14ac:dyDescent="0.3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0">
        <v>1</v>
      </c>
      <c r="J170" s="471"/>
      <c r="K170" s="472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" x14ac:dyDescent="0.3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0">
        <v>1</v>
      </c>
      <c r="J171" s="471"/>
      <c r="K171" s="472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" x14ac:dyDescent="0.3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0">
        <v>2</v>
      </c>
      <c r="J172" s="471"/>
      <c r="K172" s="472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" x14ac:dyDescent="0.3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0">
        <v>2</v>
      </c>
      <c r="J173" s="471"/>
      <c r="K173" s="472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3" customHeight="1" thickBot="1" x14ac:dyDescent="0.4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4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4">
      <c r="M177" s="176"/>
      <c r="N177" s="177"/>
      <c r="O177" s="100"/>
      <c r="P177" s="178"/>
    </row>
    <row r="178" spans="3:16" ht="13" x14ac:dyDescent="0.3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4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4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ht="13" x14ac:dyDescent="0.35">
      <c r="M181" s="188"/>
      <c r="N181" s="189"/>
      <c r="O181" s="178"/>
      <c r="P181" s="178"/>
    </row>
    <row r="182" spans="3:16" ht="13" thickBot="1" x14ac:dyDescent="0.4">
      <c r="M182" s="188"/>
      <c r="N182" s="190"/>
      <c r="O182" s="100"/>
      <c r="P182" s="100"/>
    </row>
    <row r="183" spans="3:16" ht="13" x14ac:dyDescent="0.3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4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4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6" thickBot="1" x14ac:dyDescent="0.4">
      <c r="M186" s="191"/>
      <c r="N186" s="192"/>
      <c r="O186" s="193"/>
      <c r="P186" s="194"/>
    </row>
    <row r="187" spans="3:16" ht="13.5" thickBot="1" x14ac:dyDescent="0.4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5" x14ac:dyDescent="0.35">
      <c r="M188" s="191"/>
      <c r="N188" s="197"/>
      <c r="O188" s="198"/>
      <c r="P188" s="199"/>
    </row>
    <row r="189" spans="3:16" x14ac:dyDescent="0.35">
      <c r="M189" s="76"/>
    </row>
    <row r="190" spans="3:16" x14ac:dyDescent="0.35">
      <c r="M190" s="76"/>
    </row>
    <row r="191" spans="3:16" x14ac:dyDescent="0.35">
      <c r="M191" s="76"/>
    </row>
    <row r="192" spans="3:16" x14ac:dyDescent="0.35">
      <c r="M192" s="76"/>
    </row>
    <row r="193" spans="13:13" x14ac:dyDescent="0.35">
      <c r="M193" s="76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76" hidden="1" customWidth="1" outlineLevel="1"/>
    <col min="4" max="4" width="11.453125" style="76" collapsed="1"/>
    <col min="5" max="5" width="11.453125" style="76"/>
    <col min="6" max="6" width="2.7265625" style="76" customWidth="1"/>
    <col min="7" max="7" width="7.453125" style="76" customWidth="1"/>
    <col min="8" max="8" width="10" style="76" hidden="1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 outlineLevel="1"/>
    <col min="14" max="14" width="78.81640625" style="200" customWidth="1"/>
    <col min="15" max="15" width="8.7265625" style="76" hidden="1" customWidth="1" outlineLevel="1"/>
    <col min="16" max="16" width="18.1796875" style="76" customWidth="1" collapsed="1"/>
    <col min="17" max="17" width="18.1796875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5:20" s="49" customFormat="1" x14ac:dyDescent="0.25">
      <c r="M1" s="50"/>
      <c r="N1" s="51"/>
    </row>
    <row r="2" spans="5:20" s="49" customFormat="1" x14ac:dyDescent="0.25">
      <c r="M2" s="50"/>
      <c r="N2" s="51"/>
    </row>
    <row r="3" spans="5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" thickBot="1" x14ac:dyDescent="0.4">
      <c r="M6" s="53"/>
      <c r="N6" s="54"/>
      <c r="O6" s="52"/>
      <c r="P6" s="52"/>
    </row>
    <row r="7" spans="5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5" x14ac:dyDescent="0.35">
      <c r="G9" s="68" t="s">
        <v>113</v>
      </c>
      <c r="M9" s="64"/>
      <c r="N9" s="54"/>
      <c r="O9" s="52"/>
      <c r="P9" s="69"/>
      <c r="Q9" s="69"/>
    </row>
    <row r="10" spans="5:20" s="49" customFormat="1" ht="16" thickBot="1" x14ac:dyDescent="0.4">
      <c r="G10" s="68"/>
      <c r="K10" s="67"/>
      <c r="M10" s="64"/>
      <c r="N10" s="54"/>
      <c r="O10" s="52"/>
      <c r="P10" s="69"/>
      <c r="Q10" s="69"/>
    </row>
    <row r="11" spans="5:20" s="49" customFormat="1" ht="19" customHeight="1" x14ac:dyDescent="0.25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9" customHeight="1" thickBot="1" x14ac:dyDescent="0.3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4.5" hidden="1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" collapsed="1" thickBot="1" x14ac:dyDescent="0.4">
      <c r="G14" s="473" t="s">
        <v>120</v>
      </c>
      <c r="H14" s="474"/>
      <c r="I14" s="475" t="s">
        <v>121</v>
      </c>
      <c r="J14" s="476"/>
      <c r="K14" s="477"/>
      <c r="L14" s="210" t="s">
        <v>122</v>
      </c>
      <c r="M14" s="211" t="s">
        <v>123</v>
      </c>
      <c r="N14" s="77"/>
      <c r="O14" s="78"/>
      <c r="P14" s="79"/>
      <c r="Q14" s="79"/>
    </row>
    <row r="15" spans="5:20" ht="14.5" customHeight="1" x14ac:dyDescent="0.35">
      <c r="G15" s="80"/>
      <c r="H15" s="81"/>
      <c r="I15" s="478"/>
      <c r="J15" s="479"/>
      <c r="K15" s="480"/>
      <c r="L15" s="128"/>
      <c r="M15" s="212"/>
      <c r="N15" s="86" t="s">
        <v>124</v>
      </c>
      <c r="O15" s="87"/>
      <c r="P15" s="88"/>
      <c r="Q15" s="88"/>
    </row>
    <row r="16" spans="5:20" ht="12.65" customHeight="1" x14ac:dyDescent="0.35">
      <c r="E16" s="76" t="str">
        <f>2&amp;G16&amp;I16&amp;L16&amp;M16</f>
        <v>211101</v>
      </c>
      <c r="G16" s="90">
        <v>1</v>
      </c>
      <c r="H16" s="91"/>
      <c r="I16" s="470">
        <v>1</v>
      </c>
      <c r="J16" s="471"/>
      <c r="K16" s="472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5" customHeight="1" x14ac:dyDescent="0.35">
      <c r="E17" s="76" t="str">
        <f t="shared" ref="E17:E37" si="0">2&amp;G17&amp;I17&amp;L17&amp;M17</f>
        <v>211208</v>
      </c>
      <c r="G17" s="90">
        <v>1</v>
      </c>
      <c r="H17" s="91"/>
      <c r="I17" s="470">
        <v>1</v>
      </c>
      <c r="J17" s="471"/>
      <c r="K17" s="472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5" customHeight="1" x14ac:dyDescent="0.35">
      <c r="E18" s="76" t="str">
        <f t="shared" si="0"/>
        <v>211401</v>
      </c>
      <c r="G18" s="90">
        <v>1</v>
      </c>
      <c r="H18" s="91"/>
      <c r="I18" s="470">
        <v>1</v>
      </c>
      <c r="J18" s="471"/>
      <c r="K18" s="472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5" customHeight="1" x14ac:dyDescent="0.35">
      <c r="E19" s="76" t="str">
        <f t="shared" si="0"/>
        <v>211503</v>
      </c>
      <c r="G19" s="90">
        <v>1</v>
      </c>
      <c r="H19" s="91"/>
      <c r="I19" s="470">
        <v>1</v>
      </c>
      <c r="J19" s="471"/>
      <c r="K19" s="472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5" customHeight="1" x14ac:dyDescent="0.35">
      <c r="E20" s="76" t="str">
        <f t="shared" si="0"/>
        <v>211504</v>
      </c>
      <c r="G20" s="90">
        <v>1</v>
      </c>
      <c r="H20" s="91"/>
      <c r="I20" s="470">
        <v>1</v>
      </c>
      <c r="J20" s="471"/>
      <c r="K20" s="472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5" customHeight="1" x14ac:dyDescent="0.35">
      <c r="E21" s="76" t="str">
        <f t="shared" si="0"/>
        <v>211601</v>
      </c>
      <c r="G21" s="90">
        <v>1</v>
      </c>
      <c r="H21" s="91"/>
      <c r="I21" s="470">
        <v>1</v>
      </c>
      <c r="J21" s="471"/>
      <c r="K21" s="472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5" customHeight="1" x14ac:dyDescent="0.35">
      <c r="E22" s="76" t="str">
        <f t="shared" si="0"/>
        <v>212101</v>
      </c>
      <c r="G22" s="90">
        <v>1</v>
      </c>
      <c r="H22" s="91"/>
      <c r="I22" s="470">
        <v>2</v>
      </c>
      <c r="J22" s="471"/>
      <c r="K22" s="472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5" customHeight="1" x14ac:dyDescent="0.35">
      <c r="D23" s="76">
        <v>5101020200</v>
      </c>
      <c r="E23" s="76" t="str">
        <f t="shared" si="0"/>
        <v>212204</v>
      </c>
      <c r="G23" s="90">
        <v>1</v>
      </c>
      <c r="H23" s="91"/>
      <c r="I23" s="470">
        <v>2</v>
      </c>
      <c r="J23" s="471"/>
      <c r="K23" s="472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5" customHeight="1" x14ac:dyDescent="0.35">
      <c r="D24" s="76">
        <v>5101020100</v>
      </c>
      <c r="E24" s="76" t="str">
        <f t="shared" si="0"/>
        <v>212204</v>
      </c>
      <c r="G24" s="90">
        <v>1</v>
      </c>
      <c r="H24" s="91"/>
      <c r="I24" s="470">
        <v>2</v>
      </c>
      <c r="J24" s="471"/>
      <c r="K24" s="472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5" customHeight="1" x14ac:dyDescent="0.35">
      <c r="E25" s="76" t="str">
        <f t="shared" si="0"/>
        <v>212206</v>
      </c>
      <c r="G25" s="90">
        <v>1</v>
      </c>
      <c r="H25" s="91"/>
      <c r="I25" s="470">
        <v>2</v>
      </c>
      <c r="J25" s="471"/>
      <c r="K25" s="472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5" customHeight="1" x14ac:dyDescent="0.35">
      <c r="E26" s="76" t="str">
        <f t="shared" si="0"/>
        <v>213201</v>
      </c>
      <c r="G26" s="90">
        <v>1</v>
      </c>
      <c r="H26" s="91"/>
      <c r="I26" s="470">
        <v>3</v>
      </c>
      <c r="J26" s="471"/>
      <c r="K26" s="472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5" customHeight="1" x14ac:dyDescent="0.35">
      <c r="E27" s="76" t="str">
        <f t="shared" si="0"/>
        <v>214201</v>
      </c>
      <c r="G27" s="90">
        <v>1</v>
      </c>
      <c r="H27" s="91"/>
      <c r="I27" s="470">
        <v>4</v>
      </c>
      <c r="J27" s="471"/>
      <c r="K27" s="472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5" customHeight="1" x14ac:dyDescent="0.35">
      <c r="E28" s="76" t="str">
        <f t="shared" si="0"/>
        <v>214203</v>
      </c>
      <c r="G28" s="90">
        <v>1</v>
      </c>
      <c r="H28" s="91"/>
      <c r="I28" s="470">
        <v>4</v>
      </c>
      <c r="J28" s="471"/>
      <c r="K28" s="472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5" customHeight="1" x14ac:dyDescent="0.35">
      <c r="D29" s="76">
        <v>5101010400</v>
      </c>
      <c r="E29" s="76" t="str">
        <f t="shared" si="0"/>
        <v>214204</v>
      </c>
      <c r="G29" s="90">
        <v>1</v>
      </c>
      <c r="H29" s="91"/>
      <c r="I29" s="470">
        <v>4</v>
      </c>
      <c r="J29" s="471"/>
      <c r="K29" s="472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5" customHeight="1" x14ac:dyDescent="0.35">
      <c r="D30" s="76">
        <v>5101021700</v>
      </c>
      <c r="E30" s="76" t="str">
        <f t="shared" si="0"/>
        <v>214204</v>
      </c>
      <c r="G30" s="90">
        <v>1</v>
      </c>
      <c r="H30" s="91"/>
      <c r="I30" s="470">
        <v>4</v>
      </c>
      <c r="J30" s="471"/>
      <c r="K30" s="472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5" customHeight="1" x14ac:dyDescent="0.35">
      <c r="D31" s="76">
        <v>5101021600</v>
      </c>
      <c r="E31" s="76" t="str">
        <f t="shared" si="0"/>
        <v>214204</v>
      </c>
      <c r="G31" s="90">
        <v>1</v>
      </c>
      <c r="H31" s="91"/>
      <c r="I31" s="470">
        <v>4</v>
      </c>
      <c r="J31" s="471"/>
      <c r="K31" s="472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5" customHeight="1" x14ac:dyDescent="0.35">
      <c r="D32" s="76">
        <v>5101011000</v>
      </c>
      <c r="E32" s="76" t="str">
        <f t="shared" si="0"/>
        <v>214204</v>
      </c>
      <c r="G32" s="90">
        <v>1</v>
      </c>
      <c r="H32" s="91"/>
      <c r="I32" s="470">
        <v>4</v>
      </c>
      <c r="J32" s="471"/>
      <c r="K32" s="472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5" customHeight="1" x14ac:dyDescent="0.35">
      <c r="D33" s="76">
        <v>5101021900</v>
      </c>
      <c r="E33" s="76" t="str">
        <f t="shared" si="0"/>
        <v>214204</v>
      </c>
      <c r="G33" s="90">
        <v>1</v>
      </c>
      <c r="H33" s="91"/>
      <c r="I33" s="470">
        <v>4</v>
      </c>
      <c r="J33" s="471"/>
      <c r="K33" s="472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5" customHeight="1" x14ac:dyDescent="0.35">
      <c r="E34" s="76" t="str">
        <f t="shared" si="0"/>
        <v>215101</v>
      </c>
      <c r="G34" s="90">
        <v>1</v>
      </c>
      <c r="H34" s="91"/>
      <c r="I34" s="470">
        <v>5</v>
      </c>
      <c r="J34" s="471"/>
      <c r="K34" s="472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5" customHeight="1" x14ac:dyDescent="0.35">
      <c r="E35" s="76" t="str">
        <f t="shared" si="0"/>
        <v>215201</v>
      </c>
      <c r="G35" s="90">
        <v>1</v>
      </c>
      <c r="H35" s="91"/>
      <c r="I35" s="470">
        <v>5</v>
      </c>
      <c r="J35" s="471"/>
      <c r="K35" s="472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5" customHeight="1" x14ac:dyDescent="0.35">
      <c r="E36" s="76" t="str">
        <f t="shared" si="0"/>
        <v>215301</v>
      </c>
      <c r="G36" s="90">
        <v>1</v>
      </c>
      <c r="H36" s="91"/>
      <c r="I36" s="470">
        <v>5</v>
      </c>
      <c r="J36" s="471"/>
      <c r="K36" s="472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5" customHeight="1" x14ac:dyDescent="0.35">
      <c r="E37" s="76" t="str">
        <f t="shared" si="0"/>
        <v>228801</v>
      </c>
      <c r="G37" s="90">
        <v>2</v>
      </c>
      <c r="H37" s="91"/>
      <c r="I37" s="470">
        <v>8</v>
      </c>
      <c r="J37" s="471"/>
      <c r="K37" s="472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3" customHeight="1" thickBot="1" x14ac:dyDescent="0.4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4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ht="13" x14ac:dyDescent="0.3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ht="13" x14ac:dyDescent="0.35">
      <c r="E41" s="76" t="str">
        <f t="shared" ref="E41:E85" si="2">2&amp;G41&amp;I41&amp;L41&amp;M41</f>
        <v>221101</v>
      </c>
      <c r="G41" s="90">
        <v>2</v>
      </c>
      <c r="H41" s="91"/>
      <c r="I41" s="470" t="s">
        <v>127</v>
      </c>
      <c r="J41" s="471"/>
      <c r="K41" s="472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5" customHeight="1" x14ac:dyDescent="0.35">
      <c r="E42" s="76" t="str">
        <f t="shared" si="2"/>
        <v>221301</v>
      </c>
      <c r="G42" s="90">
        <v>2</v>
      </c>
      <c r="H42" s="91"/>
      <c r="I42" s="470" t="s">
        <v>127</v>
      </c>
      <c r="J42" s="471"/>
      <c r="K42" s="472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5" customHeight="1" x14ac:dyDescent="0.35">
      <c r="E43" s="76" t="str">
        <f t="shared" si="2"/>
        <v>221501</v>
      </c>
      <c r="G43" s="90">
        <v>2</v>
      </c>
      <c r="H43" s="91"/>
      <c r="I43" s="470" t="s">
        <v>127</v>
      </c>
      <c r="J43" s="471"/>
      <c r="K43" s="472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5" customHeight="1" x14ac:dyDescent="0.35">
      <c r="E44" s="76" t="str">
        <f t="shared" si="2"/>
        <v>221601</v>
      </c>
      <c r="G44" s="90">
        <v>2</v>
      </c>
      <c r="H44" s="91"/>
      <c r="I44" s="470" t="s">
        <v>127</v>
      </c>
      <c r="J44" s="471"/>
      <c r="K44" s="472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5" customHeight="1" x14ac:dyDescent="0.35">
      <c r="E45" s="76" t="str">
        <f t="shared" si="2"/>
        <v>221701</v>
      </c>
      <c r="G45" s="90">
        <v>2</v>
      </c>
      <c r="H45" s="91"/>
      <c r="I45" s="470" t="s">
        <v>127</v>
      </c>
      <c r="J45" s="471"/>
      <c r="K45" s="472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5" customHeight="1" x14ac:dyDescent="0.35">
      <c r="E46" s="76" t="str">
        <f t="shared" si="2"/>
        <v>221801</v>
      </c>
      <c r="G46" s="90">
        <v>2</v>
      </c>
      <c r="H46" s="91"/>
      <c r="I46" s="470" t="s">
        <v>127</v>
      </c>
      <c r="J46" s="471"/>
      <c r="K46" s="472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5" customHeight="1" x14ac:dyDescent="0.35">
      <c r="E47" s="76" t="str">
        <f t="shared" si="2"/>
        <v>222101</v>
      </c>
      <c r="G47" s="90">
        <v>2</v>
      </c>
      <c r="H47" s="91"/>
      <c r="I47" s="470" t="s">
        <v>132</v>
      </c>
      <c r="J47" s="471"/>
      <c r="K47" s="472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5" customHeight="1" x14ac:dyDescent="0.35">
      <c r="E48" s="76" t="str">
        <f t="shared" si="2"/>
        <v>222201</v>
      </c>
      <c r="G48" s="90">
        <v>2</v>
      </c>
      <c r="H48" s="91"/>
      <c r="I48" s="470" t="s">
        <v>132</v>
      </c>
      <c r="J48" s="471"/>
      <c r="K48" s="472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5" customHeight="1" x14ac:dyDescent="0.35">
      <c r="E49" s="76" t="str">
        <f t="shared" si="2"/>
        <v>223101</v>
      </c>
      <c r="G49" s="90">
        <v>2</v>
      </c>
      <c r="H49" s="91"/>
      <c r="I49" s="470" t="s">
        <v>175</v>
      </c>
      <c r="J49" s="471"/>
      <c r="K49" s="472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5" customHeight="1" x14ac:dyDescent="0.35">
      <c r="E50" s="76" t="str">
        <f t="shared" si="2"/>
        <v>223201</v>
      </c>
      <c r="G50" s="90">
        <v>2</v>
      </c>
      <c r="H50" s="91"/>
      <c r="I50" s="470" t="s">
        <v>175</v>
      </c>
      <c r="J50" s="471"/>
      <c r="K50" s="472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5" customHeight="1" x14ac:dyDescent="0.35">
      <c r="E51" s="76" t="str">
        <f t="shared" si="2"/>
        <v>224101</v>
      </c>
      <c r="G51" s="90">
        <v>2</v>
      </c>
      <c r="H51" s="91"/>
      <c r="I51" s="470" t="s">
        <v>136</v>
      </c>
      <c r="J51" s="471"/>
      <c r="K51" s="472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5" customHeight="1" x14ac:dyDescent="0.35">
      <c r="E52" s="76" t="str">
        <f t="shared" si="2"/>
        <v>224201</v>
      </c>
      <c r="G52" s="90">
        <v>2</v>
      </c>
      <c r="H52" s="91"/>
      <c r="I52" s="470" t="s">
        <v>136</v>
      </c>
      <c r="J52" s="471"/>
      <c r="K52" s="472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5" customHeight="1" x14ac:dyDescent="0.35">
      <c r="E53" s="76" t="str">
        <f t="shared" si="2"/>
        <v>225101</v>
      </c>
      <c r="G53" s="90">
        <v>2</v>
      </c>
      <c r="H53" s="91"/>
      <c r="I53" s="470" t="s">
        <v>139</v>
      </c>
      <c r="J53" s="471"/>
      <c r="K53" s="472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5" customHeight="1" x14ac:dyDescent="0.35">
      <c r="E54" s="76" t="str">
        <f t="shared" si="2"/>
        <v>225102</v>
      </c>
      <c r="G54" s="90">
        <v>2</v>
      </c>
      <c r="H54" s="91"/>
      <c r="I54" s="470" t="s">
        <v>139</v>
      </c>
      <c r="J54" s="471"/>
      <c r="K54" s="472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5" customHeight="1" x14ac:dyDescent="0.35">
      <c r="E55" s="76" t="str">
        <f t="shared" si="2"/>
        <v>225801</v>
      </c>
      <c r="G55" s="90">
        <v>2</v>
      </c>
      <c r="H55" s="91"/>
      <c r="I55" s="470" t="s">
        <v>139</v>
      </c>
      <c r="J55" s="471"/>
      <c r="K55" s="472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5" customHeight="1" x14ac:dyDescent="0.35">
      <c r="E56" s="76" t="str">
        <f t="shared" si="2"/>
        <v>226101</v>
      </c>
      <c r="G56" s="90">
        <v>2</v>
      </c>
      <c r="H56" s="91"/>
      <c r="I56" s="470" t="s">
        <v>146</v>
      </c>
      <c r="J56" s="471"/>
      <c r="K56" s="472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5" customHeight="1" x14ac:dyDescent="0.35">
      <c r="E57" s="76" t="str">
        <f t="shared" si="2"/>
        <v>226201</v>
      </c>
      <c r="G57" s="90">
        <v>2</v>
      </c>
      <c r="H57" s="91"/>
      <c r="I57" s="470" t="s">
        <v>146</v>
      </c>
      <c r="J57" s="471"/>
      <c r="K57" s="472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5" customHeight="1" x14ac:dyDescent="0.35">
      <c r="E58" s="76" t="str">
        <f t="shared" si="2"/>
        <v>226301</v>
      </c>
      <c r="G58" s="90">
        <v>2</v>
      </c>
      <c r="H58" s="91"/>
      <c r="I58" s="470" t="s">
        <v>146</v>
      </c>
      <c r="J58" s="471"/>
      <c r="K58" s="472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5" customHeight="1" x14ac:dyDescent="0.35">
      <c r="E59" s="76" t="str">
        <f t="shared" si="2"/>
        <v>226901</v>
      </c>
      <c r="G59" s="90">
        <v>2</v>
      </c>
      <c r="H59" s="91"/>
      <c r="I59" s="470" t="s">
        <v>146</v>
      </c>
      <c r="J59" s="471"/>
      <c r="K59" s="472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5" customHeight="1" x14ac:dyDescent="0.35">
      <c r="E60" s="76" t="str">
        <f t="shared" si="2"/>
        <v>227101</v>
      </c>
      <c r="G60" s="90">
        <v>2</v>
      </c>
      <c r="H60" s="91"/>
      <c r="I60" s="470" t="s">
        <v>188</v>
      </c>
      <c r="J60" s="471"/>
      <c r="K60" s="472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5" customHeight="1" x14ac:dyDescent="0.35">
      <c r="E61" s="76" t="str">
        <f t="shared" si="2"/>
        <v>227102</v>
      </c>
      <c r="G61" s="90">
        <v>2</v>
      </c>
      <c r="H61" s="91"/>
      <c r="I61" s="470" t="s">
        <v>188</v>
      </c>
      <c r="J61" s="471"/>
      <c r="K61" s="472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5" customHeight="1" x14ac:dyDescent="0.35">
      <c r="E62" s="76" t="str">
        <f t="shared" si="2"/>
        <v>227104</v>
      </c>
      <c r="G62" s="90">
        <v>2</v>
      </c>
      <c r="H62" s="91"/>
      <c r="I62" s="470" t="s">
        <v>188</v>
      </c>
      <c r="J62" s="471"/>
      <c r="K62" s="472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5" customHeight="1" x14ac:dyDescent="0.35">
      <c r="E63" s="76" t="str">
        <f t="shared" si="2"/>
        <v>227106</v>
      </c>
      <c r="G63" s="90">
        <v>2</v>
      </c>
      <c r="H63" s="91"/>
      <c r="I63" s="470" t="s">
        <v>188</v>
      </c>
      <c r="J63" s="471"/>
      <c r="K63" s="472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5" customHeight="1" x14ac:dyDescent="0.35">
      <c r="E64" s="76" t="str">
        <f t="shared" si="2"/>
        <v>227107</v>
      </c>
      <c r="G64" s="90">
        <v>2</v>
      </c>
      <c r="H64" s="91"/>
      <c r="I64" s="470" t="s">
        <v>188</v>
      </c>
      <c r="J64" s="471"/>
      <c r="K64" s="472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5" customHeight="1" x14ac:dyDescent="0.35">
      <c r="E65" s="76" t="str">
        <f t="shared" si="2"/>
        <v>227201</v>
      </c>
      <c r="G65" s="90">
        <v>2</v>
      </c>
      <c r="H65" s="91"/>
      <c r="I65" s="470" t="s">
        <v>188</v>
      </c>
      <c r="J65" s="471"/>
      <c r="K65" s="472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5" customHeight="1" x14ac:dyDescent="0.35">
      <c r="E66" s="76" t="str">
        <f t="shared" si="2"/>
        <v>227202</v>
      </c>
      <c r="G66" s="90">
        <v>2</v>
      </c>
      <c r="H66" s="91"/>
      <c r="I66" s="470" t="s">
        <v>188</v>
      </c>
      <c r="J66" s="471"/>
      <c r="K66" s="472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5" customHeight="1" x14ac:dyDescent="0.35">
      <c r="E67" s="76" t="str">
        <f t="shared" si="2"/>
        <v>227206</v>
      </c>
      <c r="G67" s="90">
        <v>2</v>
      </c>
      <c r="H67" s="91"/>
      <c r="I67" s="470" t="s">
        <v>188</v>
      </c>
      <c r="J67" s="471"/>
      <c r="K67" s="472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5" customHeight="1" x14ac:dyDescent="0.35">
      <c r="E68" s="76" t="str">
        <f t="shared" si="2"/>
        <v>227208</v>
      </c>
      <c r="G68" s="90">
        <v>2</v>
      </c>
      <c r="H68" s="91"/>
      <c r="I68" s="470" t="s">
        <v>188</v>
      </c>
      <c r="J68" s="471"/>
      <c r="K68" s="472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5" customHeight="1" x14ac:dyDescent="0.35">
      <c r="E69" s="76" t="str">
        <f t="shared" si="2"/>
        <v>228101</v>
      </c>
      <c r="G69" s="90">
        <v>2</v>
      </c>
      <c r="H69" s="91"/>
      <c r="I69" s="470" t="s">
        <v>190</v>
      </c>
      <c r="J69" s="471"/>
      <c r="K69" s="472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5" customHeight="1" x14ac:dyDescent="0.35">
      <c r="E70" s="76" t="str">
        <f t="shared" si="2"/>
        <v>228201</v>
      </c>
      <c r="G70" s="90">
        <v>2</v>
      </c>
      <c r="H70" s="91"/>
      <c r="I70" s="470" t="s">
        <v>190</v>
      </c>
      <c r="J70" s="471"/>
      <c r="K70" s="472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5" customHeight="1" x14ac:dyDescent="0.35">
      <c r="E71" s="76" t="str">
        <f t="shared" si="2"/>
        <v>228301</v>
      </c>
      <c r="G71" s="90">
        <v>2</v>
      </c>
      <c r="H71" s="91"/>
      <c r="I71" s="470" t="s">
        <v>190</v>
      </c>
      <c r="J71" s="471"/>
      <c r="K71" s="472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5" customHeight="1" x14ac:dyDescent="0.35">
      <c r="E72" s="76" t="str">
        <f t="shared" si="2"/>
        <v>228401</v>
      </c>
      <c r="G72" s="90">
        <v>2</v>
      </c>
      <c r="H72" s="91"/>
      <c r="I72" s="470" t="s">
        <v>190</v>
      </c>
      <c r="J72" s="471"/>
      <c r="K72" s="472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5" customHeight="1" x14ac:dyDescent="0.35">
      <c r="E73" s="76" t="str">
        <f t="shared" si="2"/>
        <v>228501</v>
      </c>
      <c r="G73" s="90">
        <v>2</v>
      </c>
      <c r="H73" s="91"/>
      <c r="I73" s="470" t="s">
        <v>190</v>
      </c>
      <c r="J73" s="471"/>
      <c r="K73" s="472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5" customHeight="1" x14ac:dyDescent="0.35">
      <c r="E74" s="76" t="str">
        <f t="shared" si="2"/>
        <v>228503</v>
      </c>
      <c r="G74" s="90">
        <v>2</v>
      </c>
      <c r="H74" s="91"/>
      <c r="I74" s="470" t="s">
        <v>190</v>
      </c>
      <c r="J74" s="471"/>
      <c r="K74" s="472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5" customHeight="1" x14ac:dyDescent="0.35">
      <c r="E75" s="76" t="str">
        <f t="shared" si="2"/>
        <v>228601</v>
      </c>
      <c r="G75" s="90">
        <v>2</v>
      </c>
      <c r="H75" s="91"/>
      <c r="I75" s="470" t="s">
        <v>190</v>
      </c>
      <c r="J75" s="471"/>
      <c r="K75" s="472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5" customHeight="1" x14ac:dyDescent="0.35">
      <c r="E76" s="76" t="str">
        <f t="shared" si="2"/>
        <v>228604</v>
      </c>
      <c r="G76" s="90">
        <v>2</v>
      </c>
      <c r="H76" s="91"/>
      <c r="I76" s="470" t="s">
        <v>190</v>
      </c>
      <c r="J76" s="471"/>
      <c r="K76" s="472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5" customHeight="1" x14ac:dyDescent="0.35">
      <c r="E77" s="76" t="str">
        <f t="shared" si="2"/>
        <v>228701</v>
      </c>
      <c r="G77" s="90">
        <v>2</v>
      </c>
      <c r="H77" s="91"/>
      <c r="I77" s="470" t="s">
        <v>190</v>
      </c>
      <c r="J77" s="471"/>
      <c r="K77" s="472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5" customHeight="1" x14ac:dyDescent="0.35">
      <c r="E78" s="76" t="str">
        <f t="shared" si="2"/>
        <v>228702</v>
      </c>
      <c r="G78" s="90">
        <v>2</v>
      </c>
      <c r="H78" s="91"/>
      <c r="I78" s="470" t="s">
        <v>190</v>
      </c>
      <c r="J78" s="471"/>
      <c r="K78" s="472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5" customHeight="1" x14ac:dyDescent="0.35">
      <c r="E79" s="76" t="str">
        <f t="shared" si="2"/>
        <v>228703</v>
      </c>
      <c r="G79" s="90">
        <v>2</v>
      </c>
      <c r="H79" s="91"/>
      <c r="I79" s="470" t="s">
        <v>190</v>
      </c>
      <c r="J79" s="471"/>
      <c r="K79" s="472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5" customHeight="1" x14ac:dyDescent="0.35">
      <c r="E80" s="76" t="str">
        <f t="shared" si="2"/>
        <v>228704</v>
      </c>
      <c r="G80" s="90">
        <v>2</v>
      </c>
      <c r="H80" s="91"/>
      <c r="I80" s="470" t="s">
        <v>190</v>
      </c>
      <c r="J80" s="471"/>
      <c r="K80" s="472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5" customHeight="1" x14ac:dyDescent="0.35">
      <c r="E81" s="76" t="str">
        <f t="shared" si="2"/>
        <v>228705</v>
      </c>
      <c r="G81" s="90">
        <v>2</v>
      </c>
      <c r="H81" s="91"/>
      <c r="I81" s="470" t="s">
        <v>190</v>
      </c>
      <c r="J81" s="471"/>
      <c r="K81" s="472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5" customHeight="1" x14ac:dyDescent="0.35">
      <c r="E82" s="76" t="str">
        <f t="shared" si="2"/>
        <v>228706</v>
      </c>
      <c r="G82" s="90">
        <v>2</v>
      </c>
      <c r="H82" s="91"/>
      <c r="I82" s="470" t="s">
        <v>190</v>
      </c>
      <c r="J82" s="471"/>
      <c r="K82" s="472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5" customHeight="1" x14ac:dyDescent="0.35">
      <c r="E83" s="76" t="str">
        <f t="shared" si="2"/>
        <v>229101</v>
      </c>
      <c r="G83" s="90">
        <v>2</v>
      </c>
      <c r="H83" s="91"/>
      <c r="I83" s="470" t="s">
        <v>212</v>
      </c>
      <c r="J83" s="471"/>
      <c r="K83" s="472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5" customHeight="1" x14ac:dyDescent="0.35">
      <c r="E84" s="76" t="str">
        <f t="shared" si="2"/>
        <v>229201</v>
      </c>
      <c r="G84" s="90">
        <v>2</v>
      </c>
      <c r="H84" s="91"/>
      <c r="I84" s="470" t="s">
        <v>212</v>
      </c>
      <c r="J84" s="471"/>
      <c r="K84" s="472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5" customHeight="1" x14ac:dyDescent="0.35">
      <c r="E85" s="76" t="str">
        <f t="shared" si="2"/>
        <v>229203</v>
      </c>
      <c r="G85" s="90">
        <v>2</v>
      </c>
      <c r="H85" s="91"/>
      <c r="I85" s="470" t="s">
        <v>212</v>
      </c>
      <c r="J85" s="471"/>
      <c r="K85" s="472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15" customHeight="1" thickBot="1" x14ac:dyDescent="0.4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4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ht="13" x14ac:dyDescent="0.3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5" customHeight="1" x14ac:dyDescent="0.35">
      <c r="E89" s="76" t="str">
        <f t="shared" ref="E89:E129" si="4">2&amp;G89&amp;I89&amp;L89&amp;M89</f>
        <v>231101</v>
      </c>
      <c r="G89" s="90">
        <v>3</v>
      </c>
      <c r="H89" s="91"/>
      <c r="I89" s="470" t="s">
        <v>127</v>
      </c>
      <c r="J89" s="471"/>
      <c r="K89" s="472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5" customHeight="1" x14ac:dyDescent="0.35">
      <c r="E90" s="76" t="str">
        <f t="shared" si="4"/>
        <v>231302</v>
      </c>
      <c r="G90" s="90">
        <v>3</v>
      </c>
      <c r="H90" s="91"/>
      <c r="I90" s="470" t="s">
        <v>127</v>
      </c>
      <c r="J90" s="471"/>
      <c r="K90" s="472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5" customHeight="1" x14ac:dyDescent="0.35">
      <c r="E91" s="76" t="str">
        <f t="shared" si="4"/>
        <v>231303</v>
      </c>
      <c r="G91" s="90">
        <v>3</v>
      </c>
      <c r="H91" s="91"/>
      <c r="I91" s="470" t="s">
        <v>127</v>
      </c>
      <c r="J91" s="471"/>
      <c r="K91" s="472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5" customHeight="1" x14ac:dyDescent="0.35">
      <c r="E92" s="76" t="str">
        <f t="shared" si="4"/>
        <v>231401</v>
      </c>
      <c r="G92" s="90">
        <v>3</v>
      </c>
      <c r="H92" s="91"/>
      <c r="I92" s="470" t="s">
        <v>127</v>
      </c>
      <c r="J92" s="471"/>
      <c r="K92" s="472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5" customHeight="1" x14ac:dyDescent="0.35">
      <c r="E93" s="76" t="str">
        <f t="shared" si="4"/>
        <v>232101</v>
      </c>
      <c r="G93" s="90">
        <v>3</v>
      </c>
      <c r="H93" s="91"/>
      <c r="I93" s="470" t="s">
        <v>132</v>
      </c>
      <c r="J93" s="471"/>
      <c r="K93" s="472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5" customHeight="1" x14ac:dyDescent="0.35">
      <c r="E94" s="76" t="str">
        <f t="shared" si="4"/>
        <v>232201</v>
      </c>
      <c r="G94" s="90">
        <v>3</v>
      </c>
      <c r="H94" s="91"/>
      <c r="I94" s="470" t="s">
        <v>132</v>
      </c>
      <c r="J94" s="471"/>
      <c r="K94" s="472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5" customHeight="1" x14ac:dyDescent="0.35">
      <c r="E95" s="76" t="str">
        <f t="shared" si="4"/>
        <v>232301</v>
      </c>
      <c r="G95" s="90">
        <v>3</v>
      </c>
      <c r="H95" s="91"/>
      <c r="I95" s="470" t="s">
        <v>132</v>
      </c>
      <c r="J95" s="471"/>
      <c r="K95" s="472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5" customHeight="1" x14ac:dyDescent="0.35">
      <c r="E96" s="76" t="str">
        <f t="shared" si="4"/>
        <v>232401</v>
      </c>
      <c r="G96" s="90">
        <v>3</v>
      </c>
      <c r="H96" s="91"/>
      <c r="I96" s="470" t="s">
        <v>132</v>
      </c>
      <c r="J96" s="471"/>
      <c r="K96" s="472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5" customHeight="1" x14ac:dyDescent="0.35">
      <c r="E97" s="76" t="str">
        <f t="shared" si="4"/>
        <v>233101</v>
      </c>
      <c r="G97" s="90">
        <v>3</v>
      </c>
      <c r="H97" s="91"/>
      <c r="I97" s="470" t="s">
        <v>175</v>
      </c>
      <c r="J97" s="471"/>
      <c r="K97" s="472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5" customHeight="1" x14ac:dyDescent="0.35">
      <c r="E98" s="76" t="str">
        <f t="shared" si="4"/>
        <v>233201</v>
      </c>
      <c r="G98" s="90">
        <v>3</v>
      </c>
      <c r="H98" s="91"/>
      <c r="I98" s="470" t="s">
        <v>175</v>
      </c>
      <c r="J98" s="471"/>
      <c r="K98" s="472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5" customHeight="1" x14ac:dyDescent="0.35">
      <c r="E99" s="76" t="str">
        <f t="shared" si="4"/>
        <v>233301</v>
      </c>
      <c r="G99" s="90">
        <v>3</v>
      </c>
      <c r="H99" s="91"/>
      <c r="I99" s="470" t="s">
        <v>175</v>
      </c>
      <c r="J99" s="471"/>
      <c r="K99" s="472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5" customHeight="1" x14ac:dyDescent="0.35">
      <c r="E100" s="76" t="str">
        <f t="shared" si="4"/>
        <v>233401</v>
      </c>
      <c r="G100" s="90">
        <v>3</v>
      </c>
      <c r="H100" s="91"/>
      <c r="I100" s="470" t="s">
        <v>175</v>
      </c>
      <c r="J100" s="471"/>
      <c r="K100" s="472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5" customHeight="1" x14ac:dyDescent="0.35">
      <c r="E101" s="76" t="str">
        <f t="shared" si="4"/>
        <v>233501</v>
      </c>
      <c r="G101" s="90">
        <v>3</v>
      </c>
      <c r="H101" s="91"/>
      <c r="I101" s="470" t="s">
        <v>175</v>
      </c>
      <c r="J101" s="471"/>
      <c r="K101" s="472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5" customHeight="1" x14ac:dyDescent="0.35">
      <c r="E102" s="76" t="str">
        <f t="shared" si="4"/>
        <v>234101</v>
      </c>
      <c r="G102" s="90">
        <v>3</v>
      </c>
      <c r="H102" s="91"/>
      <c r="I102" s="470" t="s">
        <v>136</v>
      </c>
      <c r="J102" s="471"/>
      <c r="K102" s="472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5" customHeight="1" x14ac:dyDescent="0.35">
      <c r="E103" s="76" t="str">
        <f t="shared" si="4"/>
        <v>235301</v>
      </c>
      <c r="G103" s="90">
        <v>3</v>
      </c>
      <c r="H103" s="91"/>
      <c r="I103" s="470" t="s">
        <v>139</v>
      </c>
      <c r="J103" s="471"/>
      <c r="K103" s="472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5" customHeight="1" x14ac:dyDescent="0.35">
      <c r="E104" s="76" t="str">
        <f t="shared" si="4"/>
        <v>235501</v>
      </c>
      <c r="G104" s="90">
        <v>3</v>
      </c>
      <c r="H104" s="91"/>
      <c r="I104" s="470" t="s">
        <v>139</v>
      </c>
      <c r="J104" s="471"/>
      <c r="K104" s="472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5" customHeight="1" x14ac:dyDescent="0.35">
      <c r="E105" s="76" t="str">
        <f t="shared" si="4"/>
        <v>236101</v>
      </c>
      <c r="G105" s="90">
        <v>3</v>
      </c>
      <c r="H105" s="91"/>
      <c r="I105" s="470" t="s">
        <v>146</v>
      </c>
      <c r="J105" s="471"/>
      <c r="K105" s="472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5" customHeight="1" x14ac:dyDescent="0.35">
      <c r="E106" s="76" t="str">
        <f t="shared" si="4"/>
        <v>236202</v>
      </c>
      <c r="G106" s="90">
        <v>3</v>
      </c>
      <c r="H106" s="91"/>
      <c r="I106" s="470" t="s">
        <v>146</v>
      </c>
      <c r="J106" s="471"/>
      <c r="K106" s="472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5" customHeight="1" x14ac:dyDescent="0.35">
      <c r="E107" s="76" t="str">
        <f t="shared" si="4"/>
        <v>236304</v>
      </c>
      <c r="G107" s="90">
        <v>3</v>
      </c>
      <c r="H107" s="91"/>
      <c r="I107" s="470" t="s">
        <v>146</v>
      </c>
      <c r="J107" s="471"/>
      <c r="K107" s="472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5" customHeight="1" x14ac:dyDescent="0.35">
      <c r="E108" s="76" t="str">
        <f t="shared" si="4"/>
        <v>236306</v>
      </c>
      <c r="G108" s="90">
        <v>3</v>
      </c>
      <c r="H108" s="91"/>
      <c r="I108" s="470" t="s">
        <v>146</v>
      </c>
      <c r="J108" s="471"/>
      <c r="K108" s="472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5" customHeight="1" x14ac:dyDescent="0.35">
      <c r="E109" s="76" t="str">
        <f t="shared" si="4"/>
        <v>236404</v>
      </c>
      <c r="G109" s="90">
        <v>3</v>
      </c>
      <c r="H109" s="91"/>
      <c r="I109" s="470" t="s">
        <v>146</v>
      </c>
      <c r="J109" s="471"/>
      <c r="K109" s="472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5" customHeight="1" x14ac:dyDescent="0.35">
      <c r="E110" s="76" t="str">
        <f t="shared" si="4"/>
        <v>237101</v>
      </c>
      <c r="G110" s="90">
        <v>3</v>
      </c>
      <c r="H110" s="91"/>
      <c r="I110" s="470" t="s">
        <v>188</v>
      </c>
      <c r="J110" s="471"/>
      <c r="K110" s="472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5" customHeight="1" x14ac:dyDescent="0.35">
      <c r="E111" s="76" t="str">
        <f t="shared" si="4"/>
        <v>237102</v>
      </c>
      <c r="G111" s="90">
        <v>3</v>
      </c>
      <c r="H111" s="91"/>
      <c r="I111" s="470" t="s">
        <v>188</v>
      </c>
      <c r="J111" s="471"/>
      <c r="K111" s="472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5" customHeight="1" x14ac:dyDescent="0.35">
      <c r="E112" s="76" t="str">
        <f t="shared" si="4"/>
        <v>237105</v>
      </c>
      <c r="G112" s="90">
        <v>3</v>
      </c>
      <c r="H112" s="91"/>
      <c r="I112" s="470" t="s">
        <v>188</v>
      </c>
      <c r="J112" s="471"/>
      <c r="K112" s="472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5" customHeight="1" x14ac:dyDescent="0.35">
      <c r="E113" s="76" t="str">
        <f t="shared" si="4"/>
        <v>237203</v>
      </c>
      <c r="G113" s="90">
        <v>3</v>
      </c>
      <c r="H113" s="91"/>
      <c r="I113" s="470" t="s">
        <v>188</v>
      </c>
      <c r="J113" s="471"/>
      <c r="K113" s="472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5" customHeight="1" x14ac:dyDescent="0.35">
      <c r="E114" s="76" t="str">
        <f t="shared" si="4"/>
        <v>237204</v>
      </c>
      <c r="G114" s="90">
        <v>3</v>
      </c>
      <c r="H114" s="91"/>
      <c r="I114" s="470" t="s">
        <v>188</v>
      </c>
      <c r="J114" s="471"/>
      <c r="K114" s="472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5" customHeight="1" x14ac:dyDescent="0.35">
      <c r="E115" s="76" t="str">
        <f t="shared" si="4"/>
        <v>237205</v>
      </c>
      <c r="G115" s="90">
        <v>3</v>
      </c>
      <c r="H115" s="91"/>
      <c r="I115" s="470" t="s">
        <v>188</v>
      </c>
      <c r="J115" s="471"/>
      <c r="K115" s="472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5" customHeight="1" x14ac:dyDescent="0.35">
      <c r="E116" s="76" t="str">
        <f t="shared" si="4"/>
        <v>237206</v>
      </c>
      <c r="G116" s="90">
        <v>3</v>
      </c>
      <c r="H116" s="91"/>
      <c r="I116" s="470" t="s">
        <v>188</v>
      </c>
      <c r="J116" s="471"/>
      <c r="K116" s="472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5" customHeight="1" x14ac:dyDescent="0.35">
      <c r="E117" s="76" t="str">
        <f t="shared" si="4"/>
        <v>237299</v>
      </c>
      <c r="G117" s="90">
        <v>3</v>
      </c>
      <c r="H117" s="91"/>
      <c r="I117" s="470" t="s">
        <v>188</v>
      </c>
      <c r="J117" s="471"/>
      <c r="K117" s="472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5" customHeight="1" x14ac:dyDescent="0.35">
      <c r="E118" s="76" t="str">
        <f t="shared" si="4"/>
        <v>239101</v>
      </c>
      <c r="G118" s="90">
        <v>3</v>
      </c>
      <c r="H118" s="91"/>
      <c r="I118" s="470" t="s">
        <v>212</v>
      </c>
      <c r="J118" s="471"/>
      <c r="K118" s="472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5" customHeight="1" x14ac:dyDescent="0.35">
      <c r="E119" s="76" t="str">
        <f t="shared" si="4"/>
        <v>239201</v>
      </c>
      <c r="G119" s="90">
        <v>3</v>
      </c>
      <c r="H119" s="91"/>
      <c r="I119" s="470" t="s">
        <v>212</v>
      </c>
      <c r="J119" s="471"/>
      <c r="K119" s="472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5" customHeight="1" x14ac:dyDescent="0.35">
      <c r="E120" s="76" t="str">
        <f t="shared" si="4"/>
        <v>239202</v>
      </c>
      <c r="G120" s="90">
        <v>3</v>
      </c>
      <c r="H120" s="91"/>
      <c r="I120" s="470" t="s">
        <v>212</v>
      </c>
      <c r="J120" s="471"/>
      <c r="K120" s="472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5" customHeight="1" x14ac:dyDescent="0.35">
      <c r="E121" s="76" t="str">
        <f t="shared" si="4"/>
        <v>239301</v>
      </c>
      <c r="G121" s="90">
        <v>3</v>
      </c>
      <c r="H121" s="91"/>
      <c r="I121" s="470" t="s">
        <v>212</v>
      </c>
      <c r="J121" s="471"/>
      <c r="K121" s="472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5" customHeight="1" x14ac:dyDescent="0.35">
      <c r="E122" s="76" t="str">
        <f t="shared" si="4"/>
        <v>239401</v>
      </c>
      <c r="G122" s="90">
        <v>3</v>
      </c>
      <c r="H122" s="91"/>
      <c r="I122" s="470" t="s">
        <v>212</v>
      </c>
      <c r="J122" s="471"/>
      <c r="K122" s="472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5" customHeight="1" x14ac:dyDescent="0.35">
      <c r="E123" s="76" t="str">
        <f t="shared" si="4"/>
        <v>239501</v>
      </c>
      <c r="G123" s="90">
        <v>3</v>
      </c>
      <c r="H123" s="91"/>
      <c r="I123" s="470" t="s">
        <v>212</v>
      </c>
      <c r="J123" s="471"/>
      <c r="K123" s="472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5" customHeight="1" x14ac:dyDescent="0.35">
      <c r="E124" s="76" t="str">
        <f t="shared" si="4"/>
        <v>239601</v>
      </c>
      <c r="G124" s="90">
        <v>3</v>
      </c>
      <c r="H124" s="91"/>
      <c r="I124" s="470" t="s">
        <v>212</v>
      </c>
      <c r="J124" s="471"/>
      <c r="K124" s="472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5" customHeight="1" x14ac:dyDescent="0.35">
      <c r="E125" s="76" t="str">
        <f t="shared" si="4"/>
        <v>239801</v>
      </c>
      <c r="G125" s="90">
        <v>3</v>
      </c>
      <c r="H125" s="91"/>
      <c r="I125" s="470" t="s">
        <v>212</v>
      </c>
      <c r="J125" s="471"/>
      <c r="K125" s="472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5" customHeight="1" x14ac:dyDescent="0.35">
      <c r="E126" s="76" t="str">
        <f t="shared" si="4"/>
        <v>239802</v>
      </c>
      <c r="G126" s="90">
        <v>3</v>
      </c>
      <c r="H126" s="91"/>
      <c r="I126" s="470" t="s">
        <v>212</v>
      </c>
      <c r="J126" s="471"/>
      <c r="K126" s="472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5" customHeight="1" x14ac:dyDescent="0.35">
      <c r="E127" s="76" t="str">
        <f t="shared" si="4"/>
        <v>239901</v>
      </c>
      <c r="G127" s="90">
        <v>3</v>
      </c>
      <c r="H127" s="91"/>
      <c r="I127" s="470" t="s">
        <v>212</v>
      </c>
      <c r="J127" s="471"/>
      <c r="K127" s="472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5" customHeight="1" x14ac:dyDescent="0.35">
      <c r="E128" s="76" t="str">
        <f t="shared" si="4"/>
        <v>239904</v>
      </c>
      <c r="G128" s="90">
        <v>3</v>
      </c>
      <c r="H128" s="91"/>
      <c r="I128" s="470" t="s">
        <v>212</v>
      </c>
      <c r="J128" s="471"/>
      <c r="K128" s="472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5" customHeight="1" x14ac:dyDescent="0.35">
      <c r="E129" s="76" t="str">
        <f t="shared" si="4"/>
        <v>239905</v>
      </c>
      <c r="G129" s="90">
        <v>3</v>
      </c>
      <c r="H129" s="91"/>
      <c r="I129" s="470" t="s">
        <v>212</v>
      </c>
      <c r="J129" s="471"/>
      <c r="K129" s="472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15" customHeight="1" thickBot="1" x14ac:dyDescent="0.4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4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ht="13" x14ac:dyDescent="0.35">
      <c r="G132" s="90"/>
      <c r="H132" s="91"/>
      <c r="I132" s="470"/>
      <c r="J132" s="471"/>
      <c r="K132" s="472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5" customHeight="1" x14ac:dyDescent="0.35">
      <c r="E133" s="76" t="str">
        <f t="shared" ref="E133:E143" si="6">2&amp;G133&amp;I133&amp;L133&amp;M133</f>
        <v>241101</v>
      </c>
      <c r="G133" s="90">
        <v>4</v>
      </c>
      <c r="H133" s="91"/>
      <c r="I133" s="470" t="s">
        <v>127</v>
      </c>
      <c r="J133" s="471"/>
      <c r="K133" s="472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5" customHeight="1" x14ac:dyDescent="0.35">
      <c r="E134" s="76" t="str">
        <f t="shared" si="6"/>
        <v>241102</v>
      </c>
      <c r="G134" s="90">
        <v>4</v>
      </c>
      <c r="H134" s="91"/>
      <c r="I134" s="470" t="s">
        <v>127</v>
      </c>
      <c r="J134" s="471"/>
      <c r="K134" s="472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5" customHeight="1" x14ac:dyDescent="0.35">
      <c r="E135" s="76" t="str">
        <f t="shared" si="6"/>
        <v>241202</v>
      </c>
      <c r="G135" s="90">
        <v>4</v>
      </c>
      <c r="H135" s="91"/>
      <c r="I135" s="470" t="s">
        <v>127</v>
      </c>
      <c r="J135" s="471"/>
      <c r="K135" s="472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5" customHeight="1" x14ac:dyDescent="0.35">
      <c r="D136" s="76">
        <v>5101021000</v>
      </c>
      <c r="E136" s="76" t="str">
        <f t="shared" si="6"/>
        <v>241401</v>
      </c>
      <c r="G136" s="90">
        <v>4</v>
      </c>
      <c r="H136" s="91"/>
      <c r="I136" s="470" t="s">
        <v>127</v>
      </c>
      <c r="J136" s="471"/>
      <c r="K136" s="472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5" customHeight="1" x14ac:dyDescent="0.35">
      <c r="D137" s="76">
        <v>5101021300</v>
      </c>
      <c r="E137" s="76" t="str">
        <f t="shared" si="6"/>
        <v>241401</v>
      </c>
      <c r="G137" s="90">
        <v>4</v>
      </c>
      <c r="H137" s="91"/>
      <c r="I137" s="470" t="s">
        <v>127</v>
      </c>
      <c r="J137" s="471"/>
      <c r="K137" s="472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5" customHeight="1" x14ac:dyDescent="0.35">
      <c r="D138" s="76">
        <v>5101021100</v>
      </c>
      <c r="E138" s="76" t="str">
        <f t="shared" si="6"/>
        <v>241401</v>
      </c>
      <c r="G138" s="90">
        <v>4</v>
      </c>
      <c r="H138" s="91"/>
      <c r="I138" s="470" t="s">
        <v>127</v>
      </c>
      <c r="J138" s="471"/>
      <c r="K138" s="472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5" customHeight="1" x14ac:dyDescent="0.35">
      <c r="D139" s="76">
        <v>5101021200</v>
      </c>
      <c r="E139" s="76" t="str">
        <f t="shared" si="6"/>
        <v>241401</v>
      </c>
      <c r="G139" s="90">
        <v>4</v>
      </c>
      <c r="H139" s="91"/>
      <c r="I139" s="470" t="s">
        <v>127</v>
      </c>
      <c r="J139" s="471"/>
      <c r="K139" s="472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5" customHeight="1" x14ac:dyDescent="0.35">
      <c r="E140" s="76" t="str">
        <f t="shared" si="6"/>
        <v>241605</v>
      </c>
      <c r="G140" s="90">
        <v>4</v>
      </c>
      <c r="H140" s="91"/>
      <c r="I140" s="470" t="s">
        <v>127</v>
      </c>
      <c r="J140" s="471"/>
      <c r="K140" s="472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5" customHeight="1" x14ac:dyDescent="0.35">
      <c r="E141" s="76" t="str">
        <f t="shared" si="6"/>
        <v>242102</v>
      </c>
      <c r="G141" s="90">
        <v>4</v>
      </c>
      <c r="H141" s="91"/>
      <c r="I141" s="470" t="s">
        <v>132</v>
      </c>
      <c r="J141" s="471"/>
      <c r="K141" s="472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5" customHeight="1" x14ac:dyDescent="0.35">
      <c r="E142" s="76" t="str">
        <f t="shared" si="6"/>
        <v>242202</v>
      </c>
      <c r="G142" s="90">
        <v>4</v>
      </c>
      <c r="H142" s="91"/>
      <c r="I142" s="470" t="s">
        <v>132</v>
      </c>
      <c r="J142" s="471"/>
      <c r="K142" s="472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5" customHeight="1" x14ac:dyDescent="0.35">
      <c r="E143" s="76" t="str">
        <f t="shared" si="6"/>
        <v>247201</v>
      </c>
      <c r="G143" s="90">
        <v>4</v>
      </c>
      <c r="H143" s="91"/>
      <c r="I143" s="470" t="s">
        <v>188</v>
      </c>
      <c r="J143" s="471"/>
      <c r="K143" s="472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3" customHeight="1" thickBot="1" x14ac:dyDescent="0.4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4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ht="13" x14ac:dyDescent="0.3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ht="13" x14ac:dyDescent="0.35">
      <c r="E147" s="76" t="str">
        <f t="shared" ref="E147:E168" si="8">2&amp;G147&amp;I147&amp;L147&amp;M147</f>
        <v>261101</v>
      </c>
      <c r="G147" s="90">
        <v>6</v>
      </c>
      <c r="H147" s="91"/>
      <c r="I147" s="470" t="s">
        <v>127</v>
      </c>
      <c r="J147" s="471"/>
      <c r="K147" s="472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ht="13" x14ac:dyDescent="0.35">
      <c r="E148" s="76" t="str">
        <f t="shared" si="8"/>
        <v>261201</v>
      </c>
      <c r="G148" s="90">
        <v>6</v>
      </c>
      <c r="H148" s="91"/>
      <c r="I148" s="470" t="s">
        <v>127</v>
      </c>
      <c r="J148" s="471"/>
      <c r="K148" s="472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ht="13" x14ac:dyDescent="0.35">
      <c r="E149" s="76" t="str">
        <f t="shared" si="8"/>
        <v>261301</v>
      </c>
      <c r="G149" s="90">
        <v>6</v>
      </c>
      <c r="H149" s="91"/>
      <c r="I149" s="470" t="s">
        <v>127</v>
      </c>
      <c r="J149" s="471"/>
      <c r="K149" s="472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ht="13" x14ac:dyDescent="0.35">
      <c r="E150" s="76" t="str">
        <f t="shared" si="8"/>
        <v>261401</v>
      </c>
      <c r="G150" s="90">
        <v>6</v>
      </c>
      <c r="H150" s="91"/>
      <c r="I150" s="470" t="s">
        <v>127</v>
      </c>
      <c r="J150" s="471"/>
      <c r="K150" s="472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ht="13" x14ac:dyDescent="0.35">
      <c r="E151" s="76" t="str">
        <f t="shared" si="8"/>
        <v>261901</v>
      </c>
      <c r="G151" s="90">
        <v>6</v>
      </c>
      <c r="H151" s="91"/>
      <c r="I151" s="470" t="s">
        <v>127</v>
      </c>
      <c r="J151" s="471"/>
      <c r="K151" s="472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ht="13" x14ac:dyDescent="0.35">
      <c r="E152" s="76" t="str">
        <f t="shared" si="8"/>
        <v>262101</v>
      </c>
      <c r="G152" s="90">
        <v>6</v>
      </c>
      <c r="H152" s="91"/>
      <c r="I152" s="470" t="s">
        <v>132</v>
      </c>
      <c r="J152" s="471"/>
      <c r="K152" s="472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ht="13" x14ac:dyDescent="0.35">
      <c r="E153" s="76" t="str">
        <f t="shared" si="8"/>
        <v>262201</v>
      </c>
      <c r="G153" s="90">
        <v>6</v>
      </c>
      <c r="H153" s="91"/>
      <c r="I153" s="470" t="s">
        <v>132</v>
      </c>
      <c r="J153" s="471"/>
      <c r="K153" s="472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ht="13" x14ac:dyDescent="0.35">
      <c r="E154" s="76" t="str">
        <f t="shared" si="8"/>
        <v>262401</v>
      </c>
      <c r="G154" s="90">
        <v>6</v>
      </c>
      <c r="H154" s="91"/>
      <c r="I154" s="470" t="s">
        <v>132</v>
      </c>
      <c r="J154" s="471"/>
      <c r="K154" s="472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ht="13" x14ac:dyDescent="0.35">
      <c r="E155" s="76" t="str">
        <f t="shared" si="8"/>
        <v>263101</v>
      </c>
      <c r="G155" s="90">
        <v>6</v>
      </c>
      <c r="H155" s="91"/>
      <c r="I155" s="470" t="s">
        <v>175</v>
      </c>
      <c r="J155" s="471"/>
      <c r="K155" s="472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ht="13" x14ac:dyDescent="0.35">
      <c r="E156" s="76" t="str">
        <f t="shared" si="8"/>
        <v>263201</v>
      </c>
      <c r="G156" s="90">
        <v>6</v>
      </c>
      <c r="H156" s="91"/>
      <c r="I156" s="470" t="s">
        <v>175</v>
      </c>
      <c r="J156" s="471"/>
      <c r="K156" s="472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ht="13" x14ac:dyDescent="0.35">
      <c r="E157" s="76" t="str">
        <f t="shared" si="8"/>
        <v>264101</v>
      </c>
      <c r="G157" s="90">
        <v>6</v>
      </c>
      <c r="H157" s="91"/>
      <c r="I157" s="470" t="s">
        <v>136</v>
      </c>
      <c r="J157" s="471"/>
      <c r="K157" s="472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ht="13" x14ac:dyDescent="0.35">
      <c r="E158" s="76" t="str">
        <f t="shared" si="8"/>
        <v>264701</v>
      </c>
      <c r="G158" s="90">
        <v>6</v>
      </c>
      <c r="H158" s="91"/>
      <c r="I158" s="470" t="s">
        <v>136</v>
      </c>
      <c r="J158" s="471"/>
      <c r="K158" s="472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ht="13" x14ac:dyDescent="0.35">
      <c r="E159" s="76" t="str">
        <f t="shared" si="8"/>
        <v>264801</v>
      </c>
      <c r="G159" s="90">
        <v>6</v>
      </c>
      <c r="H159" s="91"/>
      <c r="I159" s="470" t="s">
        <v>136</v>
      </c>
      <c r="J159" s="471"/>
      <c r="K159" s="472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ht="13" x14ac:dyDescent="0.35">
      <c r="E160" s="76" t="str">
        <f t="shared" si="8"/>
        <v>265101</v>
      </c>
      <c r="G160" s="90">
        <v>6</v>
      </c>
      <c r="H160" s="91"/>
      <c r="I160" s="470" t="s">
        <v>139</v>
      </c>
      <c r="J160" s="471"/>
      <c r="K160" s="472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ht="13" x14ac:dyDescent="0.35">
      <c r="E161" s="76" t="str">
        <f t="shared" si="8"/>
        <v>265201</v>
      </c>
      <c r="G161" s="90">
        <v>6</v>
      </c>
      <c r="H161" s="91"/>
      <c r="I161" s="470" t="s">
        <v>139</v>
      </c>
      <c r="J161" s="471"/>
      <c r="K161" s="472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ht="13" x14ac:dyDescent="0.35">
      <c r="E162" s="76" t="str">
        <f t="shared" si="8"/>
        <v>265202</v>
      </c>
      <c r="G162" s="90">
        <v>6</v>
      </c>
      <c r="H162" s="91"/>
      <c r="I162" s="470" t="s">
        <v>139</v>
      </c>
      <c r="J162" s="471"/>
      <c r="K162" s="472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ht="13" x14ac:dyDescent="0.35">
      <c r="E163" s="76" t="str">
        <f t="shared" si="8"/>
        <v>265401</v>
      </c>
      <c r="G163" s="90">
        <v>6</v>
      </c>
      <c r="H163" s="91"/>
      <c r="I163" s="470" t="s">
        <v>139</v>
      </c>
      <c r="J163" s="471"/>
      <c r="K163" s="472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ht="13" x14ac:dyDescent="0.35">
      <c r="E164" s="76" t="str">
        <f t="shared" si="8"/>
        <v>265501</v>
      </c>
      <c r="G164" s="90">
        <v>6</v>
      </c>
      <c r="H164" s="91"/>
      <c r="I164" s="470" t="s">
        <v>139</v>
      </c>
      <c r="J164" s="471"/>
      <c r="K164" s="472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ht="13" x14ac:dyDescent="0.35">
      <c r="E165" s="76" t="str">
        <f t="shared" si="8"/>
        <v>265601</v>
      </c>
      <c r="G165" s="90">
        <v>6</v>
      </c>
      <c r="H165" s="91"/>
      <c r="I165" s="470" t="s">
        <v>139</v>
      </c>
      <c r="J165" s="471"/>
      <c r="K165" s="472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ht="13" x14ac:dyDescent="0.35">
      <c r="E166" s="76" t="str">
        <f t="shared" si="8"/>
        <v>265701</v>
      </c>
      <c r="G166" s="90">
        <v>6</v>
      </c>
      <c r="H166" s="91"/>
      <c r="I166" s="470" t="s">
        <v>139</v>
      </c>
      <c r="J166" s="471"/>
      <c r="K166" s="472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ht="13" x14ac:dyDescent="0.35">
      <c r="E167" s="76" t="str">
        <f t="shared" si="8"/>
        <v>266201</v>
      </c>
      <c r="G167" s="90">
        <v>6</v>
      </c>
      <c r="H167" s="91"/>
      <c r="I167" s="470" t="s">
        <v>146</v>
      </c>
      <c r="J167" s="471"/>
      <c r="K167" s="472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ht="13" x14ac:dyDescent="0.35">
      <c r="E168" s="76" t="str">
        <f t="shared" si="8"/>
        <v>268301</v>
      </c>
      <c r="G168" s="90">
        <v>6</v>
      </c>
      <c r="H168" s="91"/>
      <c r="I168" s="470" t="s">
        <v>190</v>
      </c>
      <c r="J168" s="471"/>
      <c r="K168" s="472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3" customHeight="1" thickBot="1" x14ac:dyDescent="0.4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4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ht="13" x14ac:dyDescent="0.3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5" customHeight="1" x14ac:dyDescent="0.35">
      <c r="E172" s="76" t="str">
        <f t="shared" ref="E172" si="10">2&amp;G172&amp;I172&amp;L172&amp;M172</f>
        <v>271201</v>
      </c>
      <c r="G172" s="90">
        <v>7</v>
      </c>
      <c r="H172" s="91"/>
      <c r="I172" s="470">
        <v>1</v>
      </c>
      <c r="J172" s="471"/>
      <c r="K172" s="472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5" customHeight="1" x14ac:dyDescent="0.3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4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4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4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ht="13" x14ac:dyDescent="0.3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ht="13" x14ac:dyDescent="0.35">
      <c r="G178" s="216">
        <v>1</v>
      </c>
      <c r="H178" s="164"/>
      <c r="I178" s="470">
        <v>1</v>
      </c>
      <c r="J178" s="471"/>
      <c r="K178" s="472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ht="13" x14ac:dyDescent="0.35">
      <c r="G179" s="216">
        <v>1</v>
      </c>
      <c r="H179" s="164"/>
      <c r="I179" s="470">
        <v>2</v>
      </c>
      <c r="J179" s="471"/>
      <c r="K179" s="472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ht="13" x14ac:dyDescent="0.35">
      <c r="G180" s="216">
        <v>1</v>
      </c>
      <c r="H180" s="164"/>
      <c r="I180" s="470">
        <v>2</v>
      </c>
      <c r="J180" s="471"/>
      <c r="K180" s="472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3" customHeight="1" thickBot="1" x14ac:dyDescent="0.4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4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ht="13" x14ac:dyDescent="0.3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5" customHeight="1" x14ac:dyDescent="0.35">
      <c r="G184" s="216">
        <v>1</v>
      </c>
      <c r="H184" s="164"/>
      <c r="I184" s="470">
        <v>1</v>
      </c>
      <c r="J184" s="471"/>
      <c r="K184" s="472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5" customHeight="1" x14ac:dyDescent="0.35">
      <c r="G185" s="216">
        <v>1</v>
      </c>
      <c r="H185" s="164"/>
      <c r="I185" s="470">
        <v>1</v>
      </c>
      <c r="J185" s="471"/>
      <c r="K185" s="472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ht="13" x14ac:dyDescent="0.35">
      <c r="G186" s="216">
        <v>1</v>
      </c>
      <c r="H186" s="164"/>
      <c r="I186" s="470">
        <v>1</v>
      </c>
      <c r="J186" s="471"/>
      <c r="K186" s="472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ht="13" x14ac:dyDescent="0.35">
      <c r="G187" s="216">
        <v>1</v>
      </c>
      <c r="H187" s="164"/>
      <c r="I187" s="470">
        <v>2</v>
      </c>
      <c r="J187" s="471"/>
      <c r="K187" s="472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ht="13" x14ac:dyDescent="0.35">
      <c r="G188" s="216">
        <v>1</v>
      </c>
      <c r="H188" s="164"/>
      <c r="I188" s="470">
        <v>2</v>
      </c>
      <c r="J188" s="471"/>
      <c r="K188" s="472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3" customHeight="1" thickBot="1" x14ac:dyDescent="0.4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4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35">
      <c r="S191" s="100"/>
    </row>
    <row r="192" spans="7:19" ht="13.5" thickBot="1" x14ac:dyDescent="0.4">
      <c r="M192" s="176"/>
      <c r="N192" s="177"/>
      <c r="O192" s="100"/>
      <c r="P192" s="178"/>
      <c r="Q192" s="178"/>
      <c r="S192" s="100"/>
    </row>
    <row r="193" spans="7:19" ht="13" x14ac:dyDescent="0.3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4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4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ht="13" x14ac:dyDescent="0.35">
      <c r="M196" s="188"/>
      <c r="N196" s="189"/>
      <c r="O196" s="178"/>
      <c r="P196" s="178"/>
      <c r="Q196" s="178"/>
      <c r="S196" s="100"/>
    </row>
    <row r="197" spans="7:19" ht="13" thickBot="1" x14ac:dyDescent="0.4">
      <c r="M197" s="188"/>
      <c r="N197" s="190"/>
      <c r="O197" s="100"/>
      <c r="P197" s="100"/>
      <c r="Q197" s="100"/>
      <c r="S197" s="100"/>
    </row>
    <row r="198" spans="7:19" ht="13" x14ac:dyDescent="0.3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4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4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6" thickBot="1" x14ac:dyDescent="0.4">
      <c r="M201" s="191"/>
      <c r="N201" s="192"/>
      <c r="O201" s="193"/>
      <c r="P201" s="194"/>
      <c r="Q201" s="194"/>
      <c r="S201" s="100"/>
    </row>
    <row r="202" spans="7:19" ht="13.5" thickBot="1" x14ac:dyDescent="0.4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5" x14ac:dyDescent="0.35">
      <c r="M203" s="191"/>
      <c r="N203" s="197"/>
      <c r="O203" s="198"/>
      <c r="P203" s="199"/>
    </row>
    <row r="204" spans="7:19" x14ac:dyDescent="0.35">
      <c r="M204" s="76"/>
    </row>
    <row r="205" spans="7:19" x14ac:dyDescent="0.35">
      <c r="M205" s="76"/>
    </row>
    <row r="206" spans="7:19" x14ac:dyDescent="0.35">
      <c r="M206" s="76"/>
    </row>
    <row r="207" spans="7:19" x14ac:dyDescent="0.35">
      <c r="M207" s="76"/>
    </row>
    <row r="208" spans="7:19" x14ac:dyDescent="0.35">
      <c r="M208" s="76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A27D5556-B976-4CEC-8F0A-FC3BA4C5B02C}">
  <ds:schemaRefs>
    <ds:schemaRef ds:uri="http://schemas.microsoft.com/office/infopath/2007/PartnerControls"/>
    <ds:schemaRef ds:uri="http://schemas.microsoft.com/office/2006/metadata/properties"/>
    <ds:schemaRef ds:uri="b826ceb5-efda-4966-bb90-1c1b4e360da2"/>
    <ds:schemaRef ds:uri="http://purl.org/dc/elements/1.1/"/>
    <ds:schemaRef ds:uri="3e1a5d64-8b76-47bb-8599-b566759b318a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61F5FC-226E-4792-B26B-E9E56609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2025-07-14T20:07:12Z</cp:lastPrinted>
  <dcterms:created xsi:type="dcterms:W3CDTF">2021-07-29T18:58:50Z</dcterms:created>
  <dcterms:modified xsi:type="dcterms:W3CDTF">2025-07-14T20:07:47Z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